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0" windowWidth="19420" windowHeight="8000"/>
  </bookViews>
  <sheets>
    <sheet name="1แผนปฏิบัติการ" sheetId="5" r:id="rId1"/>
    <sheet name="2สรุปแผนปฏิบัติการ" sheetId="6" r:id="rId2"/>
    <sheet name="Sheet2" sheetId="9" r:id="rId3"/>
  </sheets>
  <calcPr calcId="144525"/>
</workbook>
</file>

<file path=xl/calcChain.xml><?xml version="1.0" encoding="utf-8"?>
<calcChain xmlns="http://schemas.openxmlformats.org/spreadsheetml/2006/main">
  <c r="E14" i="6" l="1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N248" i="5"/>
  <c r="N247" i="5"/>
  <c r="N246" i="5"/>
  <c r="N245" i="5"/>
  <c r="N244" i="5"/>
  <c r="N243" i="5"/>
  <c r="N242" i="5"/>
  <c r="N241" i="5"/>
  <c r="N240" i="5"/>
  <c r="N239" i="5"/>
  <c r="N230" i="5"/>
  <c r="N231" i="5"/>
  <c r="N232" i="5"/>
  <c r="N233" i="5"/>
  <c r="N234" i="5"/>
  <c r="N235" i="5"/>
  <c r="N236" i="5"/>
  <c r="N237" i="5"/>
  <c r="N238" i="5"/>
  <c r="L230" i="5" l="1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S190" i="5" l="1"/>
  <c r="T190" i="5" s="1"/>
  <c r="Q190" i="5"/>
  <c r="R190" i="5" s="1"/>
  <c r="O190" i="5"/>
  <c r="P190" i="5" s="1"/>
  <c r="M190" i="5"/>
  <c r="N190" i="5" s="1"/>
  <c r="L190" i="5"/>
  <c r="H182" i="5" l="1"/>
  <c r="H181" i="5"/>
  <c r="O181" i="5" l="1"/>
  <c r="P181" i="5" s="1"/>
  <c r="L181" i="5"/>
  <c r="S181" i="5"/>
  <c r="T181" i="5" s="1"/>
  <c r="Q181" i="5"/>
  <c r="R181" i="5" s="1"/>
  <c r="M181" i="5"/>
  <c r="N181" i="5" s="1"/>
  <c r="L182" i="5"/>
  <c r="S182" i="5"/>
  <c r="T182" i="5" s="1"/>
  <c r="O182" i="5"/>
  <c r="P182" i="5" s="1"/>
  <c r="Q182" i="5"/>
  <c r="R182" i="5" s="1"/>
  <c r="M182" i="5"/>
  <c r="N182" i="5" s="1"/>
  <c r="L223" i="5"/>
  <c r="L224" i="5"/>
  <c r="L225" i="5"/>
  <c r="L226" i="5"/>
  <c r="L227" i="5"/>
  <c r="L228" i="5"/>
  <c r="L229" i="5"/>
  <c r="L222" i="5"/>
  <c r="L221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192" i="5"/>
  <c r="L191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59" i="5"/>
  <c r="L158" i="5"/>
  <c r="L157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31" i="5"/>
  <c r="L130" i="5"/>
  <c r="L101" i="5"/>
  <c r="L102" i="5"/>
  <c r="L103" i="5"/>
  <c r="L104" i="5"/>
  <c r="L105" i="5"/>
  <c r="L106" i="5"/>
  <c r="L107" i="5"/>
  <c r="L108" i="5"/>
  <c r="L109" i="5"/>
  <c r="L249" i="5" s="1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00" i="5"/>
  <c r="L99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71" i="5"/>
  <c r="L7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40" i="5"/>
  <c r="L39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8" i="5"/>
  <c r="L7" i="5"/>
  <c r="L6" i="5"/>
  <c r="M223" i="5" l="1"/>
  <c r="N223" i="5" s="1"/>
  <c r="O223" i="5"/>
  <c r="P223" i="5" s="1"/>
  <c r="Q223" i="5"/>
  <c r="R223" i="5" s="1"/>
  <c r="S223" i="5"/>
  <c r="T223" i="5" s="1"/>
  <c r="M224" i="5"/>
  <c r="N224" i="5" s="1"/>
  <c r="O224" i="5"/>
  <c r="P224" i="5" s="1"/>
  <c r="Q224" i="5"/>
  <c r="R224" i="5" s="1"/>
  <c r="S224" i="5"/>
  <c r="T224" i="5" s="1"/>
  <c r="M225" i="5"/>
  <c r="N225" i="5" s="1"/>
  <c r="O225" i="5"/>
  <c r="P225" i="5" s="1"/>
  <c r="Q225" i="5"/>
  <c r="R225" i="5" s="1"/>
  <c r="S225" i="5"/>
  <c r="T225" i="5" s="1"/>
  <c r="M226" i="5"/>
  <c r="N226" i="5" s="1"/>
  <c r="O226" i="5"/>
  <c r="P226" i="5" s="1"/>
  <c r="Q226" i="5"/>
  <c r="R226" i="5" s="1"/>
  <c r="S226" i="5"/>
  <c r="T226" i="5" s="1"/>
  <c r="M227" i="5"/>
  <c r="N227" i="5" s="1"/>
  <c r="O227" i="5"/>
  <c r="P227" i="5" s="1"/>
  <c r="Q227" i="5"/>
  <c r="R227" i="5" s="1"/>
  <c r="S227" i="5"/>
  <c r="T227" i="5" s="1"/>
  <c r="M228" i="5"/>
  <c r="N228" i="5" s="1"/>
  <c r="O228" i="5"/>
  <c r="P228" i="5" s="1"/>
  <c r="Q228" i="5"/>
  <c r="R228" i="5" s="1"/>
  <c r="S228" i="5"/>
  <c r="T228" i="5" s="1"/>
  <c r="M229" i="5"/>
  <c r="N229" i="5" s="1"/>
  <c r="O229" i="5"/>
  <c r="P229" i="5" s="1"/>
  <c r="Q229" i="5"/>
  <c r="R229" i="5" s="1"/>
  <c r="S229" i="5"/>
  <c r="T229" i="5" s="1"/>
  <c r="S222" i="5"/>
  <c r="T222" i="5" s="1"/>
  <c r="Q222" i="5"/>
  <c r="R222" i="5" s="1"/>
  <c r="O222" i="5"/>
  <c r="P222" i="5" s="1"/>
  <c r="M222" i="5"/>
  <c r="N222" i="5" s="1"/>
  <c r="S221" i="5"/>
  <c r="T221" i="5" s="1"/>
  <c r="Q221" i="5"/>
  <c r="R221" i="5" s="1"/>
  <c r="O221" i="5"/>
  <c r="P221" i="5" s="1"/>
  <c r="M221" i="5"/>
  <c r="N221" i="5" s="1"/>
  <c r="M193" i="5"/>
  <c r="N193" i="5" s="1"/>
  <c r="O193" i="5"/>
  <c r="P193" i="5" s="1"/>
  <c r="Q193" i="5"/>
  <c r="R193" i="5" s="1"/>
  <c r="S193" i="5"/>
  <c r="T193" i="5" s="1"/>
  <c r="M194" i="5"/>
  <c r="N194" i="5" s="1"/>
  <c r="O194" i="5"/>
  <c r="P194" i="5" s="1"/>
  <c r="Q194" i="5"/>
  <c r="R194" i="5" s="1"/>
  <c r="S194" i="5"/>
  <c r="T194" i="5" s="1"/>
  <c r="M195" i="5"/>
  <c r="N195" i="5" s="1"/>
  <c r="O195" i="5"/>
  <c r="P195" i="5" s="1"/>
  <c r="Q195" i="5"/>
  <c r="R195" i="5" s="1"/>
  <c r="S195" i="5"/>
  <c r="T195" i="5" s="1"/>
  <c r="M196" i="5"/>
  <c r="N196" i="5" s="1"/>
  <c r="O196" i="5"/>
  <c r="P196" i="5" s="1"/>
  <c r="Q196" i="5"/>
  <c r="R196" i="5" s="1"/>
  <c r="S196" i="5"/>
  <c r="T196" i="5" s="1"/>
  <c r="N197" i="5"/>
  <c r="P197" i="5"/>
  <c r="R197" i="5"/>
  <c r="T197" i="5"/>
  <c r="M198" i="5"/>
  <c r="N198" i="5" s="1"/>
  <c r="O198" i="5"/>
  <c r="P198" i="5" s="1"/>
  <c r="Q198" i="5"/>
  <c r="R198" i="5" s="1"/>
  <c r="S198" i="5"/>
  <c r="T198" i="5" s="1"/>
  <c r="M199" i="5"/>
  <c r="N199" i="5" s="1"/>
  <c r="O199" i="5"/>
  <c r="P199" i="5" s="1"/>
  <c r="Q199" i="5"/>
  <c r="R199" i="5" s="1"/>
  <c r="S199" i="5"/>
  <c r="T199" i="5" s="1"/>
  <c r="M200" i="5"/>
  <c r="N200" i="5" s="1"/>
  <c r="O200" i="5"/>
  <c r="P200" i="5" s="1"/>
  <c r="Q200" i="5"/>
  <c r="R200" i="5" s="1"/>
  <c r="S200" i="5"/>
  <c r="T200" i="5" s="1"/>
  <c r="M201" i="5"/>
  <c r="N201" i="5" s="1"/>
  <c r="O201" i="5"/>
  <c r="P201" i="5" s="1"/>
  <c r="Q201" i="5"/>
  <c r="R201" i="5" s="1"/>
  <c r="S201" i="5"/>
  <c r="T201" i="5" s="1"/>
  <c r="M202" i="5"/>
  <c r="N202" i="5" s="1"/>
  <c r="O202" i="5"/>
  <c r="P202" i="5" s="1"/>
  <c r="Q202" i="5"/>
  <c r="R202" i="5" s="1"/>
  <c r="S202" i="5"/>
  <c r="T202" i="5" s="1"/>
  <c r="M203" i="5"/>
  <c r="N203" i="5" s="1"/>
  <c r="O203" i="5"/>
  <c r="P203" i="5" s="1"/>
  <c r="Q203" i="5"/>
  <c r="R203" i="5" s="1"/>
  <c r="S203" i="5"/>
  <c r="T203" i="5" s="1"/>
  <c r="N204" i="5"/>
  <c r="P204" i="5"/>
  <c r="R204" i="5"/>
  <c r="T204" i="5"/>
  <c r="N205" i="5"/>
  <c r="P205" i="5"/>
  <c r="R205" i="5"/>
  <c r="T205" i="5"/>
  <c r="N206" i="5"/>
  <c r="P206" i="5"/>
  <c r="R206" i="5"/>
  <c r="T206" i="5"/>
  <c r="M207" i="5"/>
  <c r="N207" i="5" s="1"/>
  <c r="O207" i="5"/>
  <c r="P207" i="5" s="1"/>
  <c r="Q207" i="5"/>
  <c r="R207" i="5" s="1"/>
  <c r="S207" i="5"/>
  <c r="T207" i="5" s="1"/>
  <c r="M208" i="5"/>
  <c r="N208" i="5" s="1"/>
  <c r="O208" i="5"/>
  <c r="P208" i="5" s="1"/>
  <c r="Q208" i="5"/>
  <c r="R208" i="5" s="1"/>
  <c r="S208" i="5"/>
  <c r="T208" i="5" s="1"/>
  <c r="M209" i="5"/>
  <c r="N209" i="5" s="1"/>
  <c r="O209" i="5"/>
  <c r="P209" i="5" s="1"/>
  <c r="Q209" i="5"/>
  <c r="R209" i="5" s="1"/>
  <c r="S209" i="5"/>
  <c r="T209" i="5" s="1"/>
  <c r="M210" i="5"/>
  <c r="N210" i="5" s="1"/>
  <c r="O210" i="5"/>
  <c r="P210" i="5" s="1"/>
  <c r="Q210" i="5"/>
  <c r="R210" i="5" s="1"/>
  <c r="S210" i="5"/>
  <c r="T210" i="5" s="1"/>
  <c r="M211" i="5"/>
  <c r="N211" i="5" s="1"/>
  <c r="O211" i="5"/>
  <c r="P211" i="5" s="1"/>
  <c r="Q211" i="5"/>
  <c r="R211" i="5" s="1"/>
  <c r="S211" i="5"/>
  <c r="T211" i="5" s="1"/>
  <c r="M212" i="5"/>
  <c r="N212" i="5" s="1"/>
  <c r="O212" i="5"/>
  <c r="P212" i="5" s="1"/>
  <c r="Q212" i="5"/>
  <c r="R212" i="5" s="1"/>
  <c r="S212" i="5"/>
  <c r="T212" i="5" s="1"/>
  <c r="M213" i="5"/>
  <c r="N213" i="5" s="1"/>
  <c r="O213" i="5"/>
  <c r="P213" i="5" s="1"/>
  <c r="Q213" i="5"/>
  <c r="R213" i="5" s="1"/>
  <c r="S213" i="5"/>
  <c r="T213" i="5" s="1"/>
  <c r="N214" i="5"/>
  <c r="P214" i="5"/>
  <c r="R214" i="5"/>
  <c r="T214" i="5"/>
  <c r="N215" i="5"/>
  <c r="P215" i="5"/>
  <c r="R215" i="5"/>
  <c r="T215" i="5"/>
  <c r="N216" i="5"/>
  <c r="P216" i="5"/>
  <c r="R216" i="5"/>
  <c r="T216" i="5"/>
  <c r="M217" i="5"/>
  <c r="N217" i="5" s="1"/>
  <c r="O217" i="5"/>
  <c r="P217" i="5" s="1"/>
  <c r="Q217" i="5"/>
  <c r="R217" i="5" s="1"/>
  <c r="S217" i="5"/>
  <c r="T217" i="5" s="1"/>
  <c r="M218" i="5"/>
  <c r="N218" i="5" s="1"/>
  <c r="O218" i="5"/>
  <c r="P218" i="5" s="1"/>
  <c r="Q218" i="5"/>
  <c r="R218" i="5" s="1"/>
  <c r="S218" i="5"/>
  <c r="T218" i="5" s="1"/>
  <c r="M219" i="5"/>
  <c r="N219" i="5" s="1"/>
  <c r="O219" i="5"/>
  <c r="P219" i="5" s="1"/>
  <c r="Q219" i="5"/>
  <c r="R219" i="5" s="1"/>
  <c r="S219" i="5"/>
  <c r="T219" i="5" s="1"/>
  <c r="M220" i="5"/>
  <c r="N220" i="5" s="1"/>
  <c r="O220" i="5"/>
  <c r="P220" i="5" s="1"/>
  <c r="Q220" i="5"/>
  <c r="R220" i="5" s="1"/>
  <c r="S220" i="5"/>
  <c r="T220" i="5" s="1"/>
  <c r="S192" i="5"/>
  <c r="T192" i="5" s="1"/>
  <c r="Q192" i="5"/>
  <c r="R192" i="5" s="1"/>
  <c r="O192" i="5"/>
  <c r="P192" i="5" s="1"/>
  <c r="M192" i="5"/>
  <c r="N192" i="5" s="1"/>
  <c r="S191" i="5"/>
  <c r="T191" i="5" s="1"/>
  <c r="Q191" i="5"/>
  <c r="R191" i="5" s="1"/>
  <c r="O191" i="5"/>
  <c r="P191" i="5" s="1"/>
  <c r="M191" i="5"/>
  <c r="N191" i="5" s="1"/>
  <c r="M160" i="5"/>
  <c r="N160" i="5" s="1"/>
  <c r="O160" i="5"/>
  <c r="P160" i="5" s="1"/>
  <c r="Q160" i="5"/>
  <c r="R160" i="5" s="1"/>
  <c r="S160" i="5"/>
  <c r="T160" i="5" s="1"/>
  <c r="M161" i="5"/>
  <c r="N161" i="5" s="1"/>
  <c r="O161" i="5"/>
  <c r="P161" i="5" s="1"/>
  <c r="Q161" i="5"/>
  <c r="R161" i="5" s="1"/>
  <c r="S161" i="5"/>
  <c r="T161" i="5" s="1"/>
  <c r="M162" i="5"/>
  <c r="N162" i="5" s="1"/>
  <c r="O162" i="5"/>
  <c r="P162" i="5" s="1"/>
  <c r="Q162" i="5"/>
  <c r="R162" i="5" s="1"/>
  <c r="S162" i="5"/>
  <c r="T162" i="5" s="1"/>
  <c r="M163" i="5"/>
  <c r="N163" i="5" s="1"/>
  <c r="O163" i="5"/>
  <c r="P163" i="5" s="1"/>
  <c r="Q163" i="5"/>
  <c r="R163" i="5" s="1"/>
  <c r="S163" i="5"/>
  <c r="T163" i="5" s="1"/>
  <c r="M164" i="5"/>
  <c r="N164" i="5" s="1"/>
  <c r="O164" i="5"/>
  <c r="P164" i="5" s="1"/>
  <c r="Q164" i="5"/>
  <c r="R164" i="5" s="1"/>
  <c r="S164" i="5"/>
  <c r="T164" i="5" s="1"/>
  <c r="M165" i="5"/>
  <c r="N165" i="5" s="1"/>
  <c r="O165" i="5"/>
  <c r="P165" i="5" s="1"/>
  <c r="Q165" i="5"/>
  <c r="R165" i="5" s="1"/>
  <c r="S165" i="5"/>
  <c r="T165" i="5" s="1"/>
  <c r="M166" i="5"/>
  <c r="N166" i="5" s="1"/>
  <c r="O166" i="5"/>
  <c r="P166" i="5" s="1"/>
  <c r="Q166" i="5"/>
  <c r="R166" i="5" s="1"/>
  <c r="S166" i="5"/>
  <c r="T166" i="5" s="1"/>
  <c r="M167" i="5"/>
  <c r="N167" i="5" s="1"/>
  <c r="O167" i="5"/>
  <c r="P167" i="5" s="1"/>
  <c r="Q167" i="5"/>
  <c r="R167" i="5" s="1"/>
  <c r="S167" i="5"/>
  <c r="T167" i="5" s="1"/>
  <c r="M168" i="5"/>
  <c r="N168" i="5" s="1"/>
  <c r="O168" i="5"/>
  <c r="P168" i="5" s="1"/>
  <c r="Q168" i="5"/>
  <c r="R168" i="5" s="1"/>
  <c r="S168" i="5"/>
  <c r="T168" i="5" s="1"/>
  <c r="M169" i="5"/>
  <c r="N169" i="5" s="1"/>
  <c r="O169" i="5"/>
  <c r="P169" i="5" s="1"/>
  <c r="Q169" i="5"/>
  <c r="R169" i="5" s="1"/>
  <c r="S169" i="5"/>
  <c r="T169" i="5" s="1"/>
  <c r="M170" i="5"/>
  <c r="N170" i="5" s="1"/>
  <c r="O170" i="5"/>
  <c r="P170" i="5" s="1"/>
  <c r="Q170" i="5"/>
  <c r="R170" i="5" s="1"/>
  <c r="S170" i="5"/>
  <c r="T170" i="5" s="1"/>
  <c r="M171" i="5"/>
  <c r="N171" i="5" s="1"/>
  <c r="O171" i="5"/>
  <c r="P171" i="5" s="1"/>
  <c r="Q171" i="5"/>
  <c r="R171" i="5" s="1"/>
  <c r="S171" i="5"/>
  <c r="T171" i="5" s="1"/>
  <c r="M172" i="5"/>
  <c r="N172" i="5" s="1"/>
  <c r="O172" i="5"/>
  <c r="P172" i="5" s="1"/>
  <c r="Q172" i="5"/>
  <c r="R172" i="5" s="1"/>
  <c r="S172" i="5"/>
  <c r="T172" i="5" s="1"/>
  <c r="M173" i="5"/>
  <c r="N173" i="5" s="1"/>
  <c r="O173" i="5"/>
  <c r="P173" i="5" s="1"/>
  <c r="Q173" i="5"/>
  <c r="R173" i="5" s="1"/>
  <c r="S173" i="5"/>
  <c r="T173" i="5" s="1"/>
  <c r="M174" i="5"/>
  <c r="N174" i="5" s="1"/>
  <c r="O174" i="5"/>
  <c r="P174" i="5" s="1"/>
  <c r="Q174" i="5"/>
  <c r="R174" i="5" s="1"/>
  <c r="S174" i="5"/>
  <c r="T174" i="5" s="1"/>
  <c r="M175" i="5"/>
  <c r="N175" i="5" s="1"/>
  <c r="O175" i="5"/>
  <c r="P175" i="5" s="1"/>
  <c r="Q175" i="5"/>
  <c r="R175" i="5" s="1"/>
  <c r="S175" i="5"/>
  <c r="T175" i="5" s="1"/>
  <c r="M176" i="5"/>
  <c r="N176" i="5" s="1"/>
  <c r="O176" i="5"/>
  <c r="P176" i="5" s="1"/>
  <c r="Q176" i="5"/>
  <c r="R176" i="5" s="1"/>
  <c r="S176" i="5"/>
  <c r="T176" i="5" s="1"/>
  <c r="M177" i="5"/>
  <c r="N177" i="5" s="1"/>
  <c r="O177" i="5"/>
  <c r="P177" i="5" s="1"/>
  <c r="Q177" i="5"/>
  <c r="R177" i="5" s="1"/>
  <c r="S177" i="5"/>
  <c r="T177" i="5" s="1"/>
  <c r="S159" i="5"/>
  <c r="T159" i="5" s="1"/>
  <c r="Q159" i="5"/>
  <c r="R159" i="5" s="1"/>
  <c r="O159" i="5"/>
  <c r="P159" i="5" s="1"/>
  <c r="M159" i="5"/>
  <c r="N159" i="5" s="1"/>
  <c r="S158" i="5"/>
  <c r="T158" i="5" s="1"/>
  <c r="Q158" i="5"/>
  <c r="R158" i="5" s="1"/>
  <c r="O158" i="5"/>
  <c r="P158" i="5" s="1"/>
  <c r="M158" i="5"/>
  <c r="N158" i="5" s="1"/>
  <c r="M132" i="5"/>
  <c r="N132" i="5" s="1"/>
  <c r="O132" i="5"/>
  <c r="P132" i="5" s="1"/>
  <c r="Q132" i="5"/>
  <c r="R132" i="5" s="1"/>
  <c r="S132" i="5"/>
  <c r="T132" i="5" s="1"/>
  <c r="M133" i="5"/>
  <c r="N133" i="5" s="1"/>
  <c r="O133" i="5"/>
  <c r="P133" i="5" s="1"/>
  <c r="Q133" i="5"/>
  <c r="R133" i="5" s="1"/>
  <c r="S133" i="5"/>
  <c r="T133" i="5" s="1"/>
  <c r="M134" i="5"/>
  <c r="N134" i="5" s="1"/>
  <c r="O134" i="5"/>
  <c r="P134" i="5" s="1"/>
  <c r="Q134" i="5"/>
  <c r="R134" i="5" s="1"/>
  <c r="S134" i="5"/>
  <c r="T134" i="5" s="1"/>
  <c r="M135" i="5"/>
  <c r="N135" i="5" s="1"/>
  <c r="O135" i="5"/>
  <c r="P135" i="5" s="1"/>
  <c r="Q135" i="5"/>
  <c r="R135" i="5" s="1"/>
  <c r="S135" i="5"/>
  <c r="T135" i="5" s="1"/>
  <c r="M136" i="5"/>
  <c r="N136" i="5" s="1"/>
  <c r="O136" i="5"/>
  <c r="P136" i="5" s="1"/>
  <c r="Q136" i="5"/>
  <c r="R136" i="5" s="1"/>
  <c r="S136" i="5"/>
  <c r="T136" i="5" s="1"/>
  <c r="M137" i="5"/>
  <c r="N137" i="5" s="1"/>
  <c r="O137" i="5"/>
  <c r="P137" i="5" s="1"/>
  <c r="Q137" i="5"/>
  <c r="R137" i="5" s="1"/>
  <c r="S137" i="5"/>
  <c r="T137" i="5" s="1"/>
  <c r="M138" i="5"/>
  <c r="N138" i="5" s="1"/>
  <c r="O138" i="5"/>
  <c r="P138" i="5" s="1"/>
  <c r="Q138" i="5"/>
  <c r="R138" i="5" s="1"/>
  <c r="S138" i="5"/>
  <c r="T138" i="5" s="1"/>
  <c r="M139" i="5"/>
  <c r="N139" i="5" s="1"/>
  <c r="O139" i="5"/>
  <c r="P139" i="5" s="1"/>
  <c r="Q139" i="5"/>
  <c r="R139" i="5" s="1"/>
  <c r="S139" i="5"/>
  <c r="T139" i="5" s="1"/>
  <c r="M140" i="5"/>
  <c r="N140" i="5" s="1"/>
  <c r="O140" i="5"/>
  <c r="P140" i="5" s="1"/>
  <c r="Q140" i="5"/>
  <c r="R140" i="5" s="1"/>
  <c r="S140" i="5"/>
  <c r="T140" i="5" s="1"/>
  <c r="N141" i="5"/>
  <c r="P141" i="5"/>
  <c r="R141" i="5"/>
  <c r="T141" i="5"/>
  <c r="N142" i="5"/>
  <c r="P142" i="5"/>
  <c r="R142" i="5"/>
  <c r="T142" i="5"/>
  <c r="M143" i="5"/>
  <c r="N143" i="5" s="1"/>
  <c r="O143" i="5"/>
  <c r="P143" i="5" s="1"/>
  <c r="Q143" i="5"/>
  <c r="R143" i="5" s="1"/>
  <c r="S143" i="5"/>
  <c r="T143" i="5" s="1"/>
  <c r="M144" i="5"/>
  <c r="N144" i="5" s="1"/>
  <c r="O144" i="5"/>
  <c r="P144" i="5" s="1"/>
  <c r="Q144" i="5"/>
  <c r="R144" i="5" s="1"/>
  <c r="S144" i="5"/>
  <c r="T144" i="5" s="1"/>
  <c r="M145" i="5"/>
  <c r="N145" i="5" s="1"/>
  <c r="O145" i="5"/>
  <c r="P145" i="5" s="1"/>
  <c r="Q145" i="5"/>
  <c r="R145" i="5" s="1"/>
  <c r="S145" i="5"/>
  <c r="T145" i="5" s="1"/>
  <c r="M146" i="5"/>
  <c r="N146" i="5" s="1"/>
  <c r="O146" i="5"/>
  <c r="P146" i="5" s="1"/>
  <c r="Q146" i="5"/>
  <c r="R146" i="5" s="1"/>
  <c r="S146" i="5"/>
  <c r="T146" i="5" s="1"/>
  <c r="M147" i="5"/>
  <c r="N147" i="5" s="1"/>
  <c r="O147" i="5"/>
  <c r="P147" i="5" s="1"/>
  <c r="Q147" i="5"/>
  <c r="R147" i="5" s="1"/>
  <c r="S147" i="5"/>
  <c r="T147" i="5" s="1"/>
  <c r="M148" i="5"/>
  <c r="N148" i="5" s="1"/>
  <c r="O148" i="5"/>
  <c r="P148" i="5" s="1"/>
  <c r="Q148" i="5"/>
  <c r="R148" i="5" s="1"/>
  <c r="S148" i="5"/>
  <c r="T148" i="5" s="1"/>
  <c r="M149" i="5"/>
  <c r="N149" i="5" s="1"/>
  <c r="O149" i="5"/>
  <c r="P149" i="5" s="1"/>
  <c r="Q149" i="5"/>
  <c r="R149" i="5" s="1"/>
  <c r="S149" i="5"/>
  <c r="T149" i="5" s="1"/>
  <c r="M150" i="5"/>
  <c r="N150" i="5" s="1"/>
  <c r="O150" i="5"/>
  <c r="P150" i="5" s="1"/>
  <c r="Q150" i="5"/>
  <c r="R150" i="5" s="1"/>
  <c r="S150" i="5"/>
  <c r="T150" i="5" s="1"/>
  <c r="M151" i="5"/>
  <c r="N151" i="5" s="1"/>
  <c r="O151" i="5"/>
  <c r="P151" i="5" s="1"/>
  <c r="Q151" i="5"/>
  <c r="R151" i="5" s="1"/>
  <c r="S151" i="5"/>
  <c r="T151" i="5" s="1"/>
  <c r="M152" i="5"/>
  <c r="N152" i="5" s="1"/>
  <c r="O152" i="5"/>
  <c r="P152" i="5" s="1"/>
  <c r="Q152" i="5"/>
  <c r="R152" i="5" s="1"/>
  <c r="S152" i="5"/>
  <c r="T152" i="5" s="1"/>
  <c r="M153" i="5"/>
  <c r="N153" i="5" s="1"/>
  <c r="O153" i="5"/>
  <c r="P153" i="5" s="1"/>
  <c r="Q153" i="5"/>
  <c r="R153" i="5" s="1"/>
  <c r="S153" i="5"/>
  <c r="T153" i="5" s="1"/>
  <c r="M154" i="5"/>
  <c r="N154" i="5" s="1"/>
  <c r="O154" i="5"/>
  <c r="P154" i="5" s="1"/>
  <c r="Q154" i="5"/>
  <c r="R154" i="5" s="1"/>
  <c r="S154" i="5"/>
  <c r="T154" i="5" s="1"/>
  <c r="M155" i="5"/>
  <c r="N155" i="5" s="1"/>
  <c r="O155" i="5"/>
  <c r="P155" i="5" s="1"/>
  <c r="Q155" i="5"/>
  <c r="R155" i="5" s="1"/>
  <c r="S155" i="5"/>
  <c r="T155" i="5" s="1"/>
  <c r="M156" i="5"/>
  <c r="N156" i="5" s="1"/>
  <c r="O156" i="5"/>
  <c r="P156" i="5" s="1"/>
  <c r="Q156" i="5"/>
  <c r="R156" i="5" s="1"/>
  <c r="S156" i="5"/>
  <c r="T156" i="5" s="1"/>
  <c r="M157" i="5"/>
  <c r="N157" i="5" s="1"/>
  <c r="O157" i="5"/>
  <c r="P157" i="5" s="1"/>
  <c r="Q157" i="5"/>
  <c r="R157" i="5" s="1"/>
  <c r="S157" i="5"/>
  <c r="T157" i="5" s="1"/>
  <c r="S131" i="5"/>
  <c r="T131" i="5" s="1"/>
  <c r="Q131" i="5"/>
  <c r="R131" i="5" s="1"/>
  <c r="O131" i="5"/>
  <c r="P131" i="5" s="1"/>
  <c r="M131" i="5"/>
  <c r="N131" i="5" s="1"/>
  <c r="S130" i="5"/>
  <c r="T130" i="5" s="1"/>
  <c r="Q130" i="5"/>
  <c r="R130" i="5" s="1"/>
  <c r="O130" i="5"/>
  <c r="P130" i="5" s="1"/>
  <c r="M130" i="5"/>
  <c r="N130" i="5" s="1"/>
  <c r="M101" i="5"/>
  <c r="N101" i="5" s="1"/>
  <c r="O101" i="5"/>
  <c r="P101" i="5" s="1"/>
  <c r="Q101" i="5"/>
  <c r="R101" i="5" s="1"/>
  <c r="S101" i="5"/>
  <c r="T101" i="5" s="1"/>
  <c r="M102" i="5"/>
  <c r="N102" i="5" s="1"/>
  <c r="O102" i="5"/>
  <c r="P102" i="5" s="1"/>
  <c r="Q102" i="5"/>
  <c r="R102" i="5" s="1"/>
  <c r="S102" i="5"/>
  <c r="T102" i="5" s="1"/>
  <c r="M103" i="5"/>
  <c r="N103" i="5" s="1"/>
  <c r="O103" i="5"/>
  <c r="P103" i="5" s="1"/>
  <c r="Q103" i="5"/>
  <c r="R103" i="5" s="1"/>
  <c r="S103" i="5"/>
  <c r="T103" i="5" s="1"/>
  <c r="M104" i="5"/>
  <c r="N104" i="5" s="1"/>
  <c r="O104" i="5"/>
  <c r="P104" i="5" s="1"/>
  <c r="Q104" i="5"/>
  <c r="R104" i="5" s="1"/>
  <c r="S104" i="5"/>
  <c r="T104" i="5" s="1"/>
  <c r="M105" i="5"/>
  <c r="N105" i="5" s="1"/>
  <c r="O105" i="5"/>
  <c r="P105" i="5" s="1"/>
  <c r="Q105" i="5"/>
  <c r="R105" i="5" s="1"/>
  <c r="S105" i="5"/>
  <c r="T105" i="5" s="1"/>
  <c r="M106" i="5"/>
  <c r="N106" i="5" s="1"/>
  <c r="O106" i="5"/>
  <c r="P106" i="5" s="1"/>
  <c r="Q106" i="5"/>
  <c r="R106" i="5" s="1"/>
  <c r="S106" i="5"/>
  <c r="T106" i="5" s="1"/>
  <c r="M107" i="5"/>
  <c r="N107" i="5" s="1"/>
  <c r="O107" i="5"/>
  <c r="P107" i="5" s="1"/>
  <c r="Q107" i="5"/>
  <c r="R107" i="5" s="1"/>
  <c r="S107" i="5"/>
  <c r="T107" i="5" s="1"/>
  <c r="M108" i="5"/>
  <c r="N108" i="5" s="1"/>
  <c r="O108" i="5"/>
  <c r="P108" i="5" s="1"/>
  <c r="Q108" i="5"/>
  <c r="R108" i="5" s="1"/>
  <c r="S108" i="5"/>
  <c r="T108" i="5" s="1"/>
  <c r="M109" i="5"/>
  <c r="N109" i="5" s="1"/>
  <c r="N249" i="5" s="1"/>
  <c r="O109" i="5"/>
  <c r="P109" i="5" s="1"/>
  <c r="P249" i="5" s="1"/>
  <c r="Q109" i="5"/>
  <c r="R109" i="5" s="1"/>
  <c r="R249" i="5" s="1"/>
  <c r="S109" i="5"/>
  <c r="T109" i="5" s="1"/>
  <c r="T249" i="5" s="1"/>
  <c r="M110" i="5"/>
  <c r="N110" i="5" s="1"/>
  <c r="O110" i="5"/>
  <c r="P110" i="5" s="1"/>
  <c r="Q110" i="5"/>
  <c r="R110" i="5" s="1"/>
  <c r="S110" i="5"/>
  <c r="T110" i="5" s="1"/>
  <c r="M111" i="5"/>
  <c r="N111" i="5" s="1"/>
  <c r="O111" i="5"/>
  <c r="P111" i="5" s="1"/>
  <c r="Q111" i="5"/>
  <c r="R111" i="5" s="1"/>
  <c r="S111" i="5"/>
  <c r="T111" i="5" s="1"/>
  <c r="M112" i="5"/>
  <c r="N112" i="5" s="1"/>
  <c r="O112" i="5"/>
  <c r="P112" i="5" s="1"/>
  <c r="Q112" i="5"/>
  <c r="R112" i="5" s="1"/>
  <c r="S112" i="5"/>
  <c r="T112" i="5" s="1"/>
  <c r="M113" i="5"/>
  <c r="N113" i="5" s="1"/>
  <c r="O113" i="5"/>
  <c r="P113" i="5" s="1"/>
  <c r="Q113" i="5"/>
  <c r="R113" i="5" s="1"/>
  <c r="S113" i="5"/>
  <c r="T113" i="5" s="1"/>
  <c r="M114" i="5"/>
  <c r="N114" i="5" s="1"/>
  <c r="O114" i="5"/>
  <c r="P114" i="5" s="1"/>
  <c r="Q114" i="5"/>
  <c r="R114" i="5" s="1"/>
  <c r="S114" i="5"/>
  <c r="T114" i="5" s="1"/>
  <c r="M115" i="5"/>
  <c r="N115" i="5" s="1"/>
  <c r="O115" i="5"/>
  <c r="P115" i="5" s="1"/>
  <c r="Q115" i="5"/>
  <c r="R115" i="5" s="1"/>
  <c r="S115" i="5"/>
  <c r="T115" i="5" s="1"/>
  <c r="M116" i="5"/>
  <c r="N116" i="5" s="1"/>
  <c r="O116" i="5"/>
  <c r="P116" i="5" s="1"/>
  <c r="Q116" i="5"/>
  <c r="R116" i="5" s="1"/>
  <c r="S116" i="5"/>
  <c r="T116" i="5" s="1"/>
  <c r="M117" i="5"/>
  <c r="N117" i="5" s="1"/>
  <c r="O117" i="5"/>
  <c r="P117" i="5" s="1"/>
  <c r="Q117" i="5"/>
  <c r="R117" i="5" s="1"/>
  <c r="S117" i="5"/>
  <c r="T117" i="5" s="1"/>
  <c r="M118" i="5"/>
  <c r="N118" i="5" s="1"/>
  <c r="O118" i="5"/>
  <c r="P118" i="5" s="1"/>
  <c r="Q118" i="5"/>
  <c r="R118" i="5" s="1"/>
  <c r="S118" i="5"/>
  <c r="T118" i="5" s="1"/>
  <c r="M119" i="5"/>
  <c r="N119" i="5" s="1"/>
  <c r="O119" i="5"/>
  <c r="P119" i="5" s="1"/>
  <c r="Q119" i="5"/>
  <c r="R119" i="5" s="1"/>
  <c r="S119" i="5"/>
  <c r="T119" i="5" s="1"/>
  <c r="M120" i="5"/>
  <c r="N120" i="5" s="1"/>
  <c r="O120" i="5"/>
  <c r="P120" i="5" s="1"/>
  <c r="Q120" i="5"/>
  <c r="R120" i="5" s="1"/>
  <c r="S120" i="5"/>
  <c r="T120" i="5" s="1"/>
  <c r="M121" i="5"/>
  <c r="N121" i="5" s="1"/>
  <c r="O121" i="5"/>
  <c r="P121" i="5" s="1"/>
  <c r="Q121" i="5"/>
  <c r="R121" i="5" s="1"/>
  <c r="S121" i="5"/>
  <c r="T121" i="5" s="1"/>
  <c r="M122" i="5"/>
  <c r="N122" i="5" s="1"/>
  <c r="O122" i="5"/>
  <c r="P122" i="5" s="1"/>
  <c r="Q122" i="5"/>
  <c r="R122" i="5" s="1"/>
  <c r="S122" i="5"/>
  <c r="T122" i="5" s="1"/>
  <c r="M123" i="5"/>
  <c r="N123" i="5" s="1"/>
  <c r="O123" i="5"/>
  <c r="P123" i="5" s="1"/>
  <c r="Q123" i="5"/>
  <c r="R123" i="5" s="1"/>
  <c r="S123" i="5"/>
  <c r="T123" i="5" s="1"/>
  <c r="M124" i="5"/>
  <c r="N124" i="5" s="1"/>
  <c r="O124" i="5"/>
  <c r="P124" i="5" s="1"/>
  <c r="Q124" i="5"/>
  <c r="R124" i="5" s="1"/>
  <c r="S124" i="5"/>
  <c r="T124" i="5" s="1"/>
  <c r="M125" i="5"/>
  <c r="N125" i="5" s="1"/>
  <c r="O125" i="5"/>
  <c r="P125" i="5" s="1"/>
  <c r="Q125" i="5"/>
  <c r="R125" i="5" s="1"/>
  <c r="S125" i="5"/>
  <c r="T125" i="5" s="1"/>
  <c r="M126" i="5"/>
  <c r="N126" i="5" s="1"/>
  <c r="O126" i="5"/>
  <c r="P126" i="5" s="1"/>
  <c r="Q126" i="5"/>
  <c r="R126" i="5" s="1"/>
  <c r="S126" i="5"/>
  <c r="T126" i="5" s="1"/>
  <c r="M127" i="5"/>
  <c r="N127" i="5" s="1"/>
  <c r="O127" i="5"/>
  <c r="P127" i="5" s="1"/>
  <c r="Q127" i="5"/>
  <c r="R127" i="5" s="1"/>
  <c r="S127" i="5"/>
  <c r="T127" i="5" s="1"/>
  <c r="M128" i="5"/>
  <c r="N128" i="5" s="1"/>
  <c r="O128" i="5"/>
  <c r="P128" i="5" s="1"/>
  <c r="Q128" i="5"/>
  <c r="R128" i="5" s="1"/>
  <c r="S128" i="5"/>
  <c r="T128" i="5" s="1"/>
  <c r="M129" i="5"/>
  <c r="N129" i="5" s="1"/>
  <c r="O129" i="5"/>
  <c r="P129" i="5" s="1"/>
  <c r="Q129" i="5"/>
  <c r="R129" i="5" s="1"/>
  <c r="S129" i="5"/>
  <c r="T129" i="5" s="1"/>
  <c r="S100" i="5"/>
  <c r="T100" i="5" s="1"/>
  <c r="Q100" i="5"/>
  <c r="R100" i="5" s="1"/>
  <c r="O100" i="5"/>
  <c r="P100" i="5" s="1"/>
  <c r="M100" i="5"/>
  <c r="N100" i="5" s="1"/>
  <c r="S99" i="5"/>
  <c r="T99" i="5" s="1"/>
  <c r="Q99" i="5"/>
  <c r="R99" i="5" s="1"/>
  <c r="O99" i="5"/>
  <c r="P99" i="5" s="1"/>
  <c r="M99" i="5"/>
  <c r="N99" i="5" s="1"/>
  <c r="M72" i="5"/>
  <c r="N72" i="5" s="1"/>
  <c r="O72" i="5"/>
  <c r="P72" i="5" s="1"/>
  <c r="Q72" i="5"/>
  <c r="R72" i="5" s="1"/>
  <c r="S72" i="5"/>
  <c r="T72" i="5" s="1"/>
  <c r="M73" i="5"/>
  <c r="N73" i="5" s="1"/>
  <c r="O73" i="5"/>
  <c r="P73" i="5" s="1"/>
  <c r="Q73" i="5"/>
  <c r="R73" i="5" s="1"/>
  <c r="S73" i="5"/>
  <c r="T73" i="5" s="1"/>
  <c r="M74" i="5"/>
  <c r="N74" i="5" s="1"/>
  <c r="O74" i="5"/>
  <c r="P74" i="5" s="1"/>
  <c r="Q74" i="5"/>
  <c r="R74" i="5" s="1"/>
  <c r="S74" i="5"/>
  <c r="T74" i="5" s="1"/>
  <c r="M75" i="5"/>
  <c r="N75" i="5" s="1"/>
  <c r="O75" i="5"/>
  <c r="P75" i="5" s="1"/>
  <c r="Q75" i="5"/>
  <c r="R75" i="5" s="1"/>
  <c r="S75" i="5"/>
  <c r="T75" i="5" s="1"/>
  <c r="M76" i="5"/>
  <c r="N76" i="5" s="1"/>
  <c r="O76" i="5"/>
  <c r="P76" i="5" s="1"/>
  <c r="Q76" i="5"/>
  <c r="R76" i="5" s="1"/>
  <c r="S76" i="5"/>
  <c r="T76" i="5" s="1"/>
  <c r="N77" i="5"/>
  <c r="P77" i="5"/>
  <c r="R77" i="5"/>
  <c r="T77" i="5"/>
  <c r="M78" i="5"/>
  <c r="N78" i="5" s="1"/>
  <c r="O78" i="5"/>
  <c r="P78" i="5" s="1"/>
  <c r="Q78" i="5"/>
  <c r="R78" i="5" s="1"/>
  <c r="S78" i="5"/>
  <c r="T78" i="5" s="1"/>
  <c r="M79" i="5"/>
  <c r="N79" i="5" s="1"/>
  <c r="O79" i="5"/>
  <c r="P79" i="5" s="1"/>
  <c r="Q79" i="5"/>
  <c r="R79" i="5" s="1"/>
  <c r="S79" i="5"/>
  <c r="T79" i="5" s="1"/>
  <c r="M80" i="5"/>
  <c r="N80" i="5" s="1"/>
  <c r="O80" i="5"/>
  <c r="P80" i="5" s="1"/>
  <c r="Q80" i="5"/>
  <c r="R80" i="5" s="1"/>
  <c r="S80" i="5"/>
  <c r="T80" i="5" s="1"/>
  <c r="M81" i="5"/>
  <c r="N81" i="5" s="1"/>
  <c r="O81" i="5"/>
  <c r="P81" i="5" s="1"/>
  <c r="Q81" i="5"/>
  <c r="R81" i="5" s="1"/>
  <c r="S81" i="5"/>
  <c r="T81" i="5" s="1"/>
  <c r="M82" i="5"/>
  <c r="N82" i="5" s="1"/>
  <c r="O82" i="5"/>
  <c r="P82" i="5" s="1"/>
  <c r="Q82" i="5"/>
  <c r="R82" i="5" s="1"/>
  <c r="S82" i="5"/>
  <c r="T82" i="5" s="1"/>
  <c r="M83" i="5"/>
  <c r="N83" i="5" s="1"/>
  <c r="O83" i="5"/>
  <c r="P83" i="5" s="1"/>
  <c r="Q83" i="5"/>
  <c r="R83" i="5" s="1"/>
  <c r="S83" i="5"/>
  <c r="T83" i="5" s="1"/>
  <c r="M84" i="5"/>
  <c r="N84" i="5" s="1"/>
  <c r="O84" i="5"/>
  <c r="P84" i="5" s="1"/>
  <c r="Q84" i="5"/>
  <c r="R84" i="5" s="1"/>
  <c r="S84" i="5"/>
  <c r="T84" i="5" s="1"/>
  <c r="M85" i="5"/>
  <c r="N85" i="5" s="1"/>
  <c r="O85" i="5"/>
  <c r="P85" i="5" s="1"/>
  <c r="Q85" i="5"/>
  <c r="R85" i="5" s="1"/>
  <c r="S85" i="5"/>
  <c r="T85" i="5" s="1"/>
  <c r="M86" i="5"/>
  <c r="N86" i="5" s="1"/>
  <c r="O86" i="5"/>
  <c r="P86" i="5" s="1"/>
  <c r="Q86" i="5"/>
  <c r="R86" i="5" s="1"/>
  <c r="S86" i="5"/>
  <c r="T86" i="5" s="1"/>
  <c r="M87" i="5"/>
  <c r="N87" i="5" s="1"/>
  <c r="O87" i="5"/>
  <c r="P87" i="5" s="1"/>
  <c r="Q87" i="5"/>
  <c r="R87" i="5" s="1"/>
  <c r="S87" i="5"/>
  <c r="T87" i="5" s="1"/>
  <c r="M88" i="5"/>
  <c r="N88" i="5" s="1"/>
  <c r="O88" i="5"/>
  <c r="P88" i="5" s="1"/>
  <c r="Q88" i="5"/>
  <c r="R88" i="5" s="1"/>
  <c r="S88" i="5"/>
  <c r="T88" i="5" s="1"/>
  <c r="M89" i="5"/>
  <c r="N89" i="5" s="1"/>
  <c r="O89" i="5"/>
  <c r="P89" i="5" s="1"/>
  <c r="Q89" i="5"/>
  <c r="R89" i="5" s="1"/>
  <c r="S89" i="5"/>
  <c r="T89" i="5" s="1"/>
  <c r="M90" i="5"/>
  <c r="N90" i="5" s="1"/>
  <c r="O90" i="5"/>
  <c r="P90" i="5" s="1"/>
  <c r="Q90" i="5"/>
  <c r="R90" i="5" s="1"/>
  <c r="S90" i="5"/>
  <c r="T90" i="5" s="1"/>
  <c r="M91" i="5"/>
  <c r="N91" i="5" s="1"/>
  <c r="O91" i="5"/>
  <c r="P91" i="5" s="1"/>
  <c r="Q91" i="5"/>
  <c r="R91" i="5" s="1"/>
  <c r="S91" i="5"/>
  <c r="T91" i="5" s="1"/>
  <c r="M92" i="5"/>
  <c r="N92" i="5" s="1"/>
  <c r="O92" i="5"/>
  <c r="P92" i="5" s="1"/>
  <c r="Q92" i="5"/>
  <c r="R92" i="5" s="1"/>
  <c r="S92" i="5"/>
  <c r="T92" i="5" s="1"/>
  <c r="M93" i="5"/>
  <c r="N93" i="5" s="1"/>
  <c r="O93" i="5"/>
  <c r="P93" i="5" s="1"/>
  <c r="Q93" i="5"/>
  <c r="R93" i="5" s="1"/>
  <c r="S93" i="5"/>
  <c r="T93" i="5" s="1"/>
  <c r="M94" i="5"/>
  <c r="N94" i="5" s="1"/>
  <c r="O94" i="5"/>
  <c r="P94" i="5" s="1"/>
  <c r="Q94" i="5"/>
  <c r="R94" i="5" s="1"/>
  <c r="S94" i="5"/>
  <c r="T94" i="5" s="1"/>
  <c r="M95" i="5"/>
  <c r="N95" i="5" s="1"/>
  <c r="O95" i="5"/>
  <c r="P95" i="5" s="1"/>
  <c r="Q95" i="5"/>
  <c r="R95" i="5" s="1"/>
  <c r="S95" i="5"/>
  <c r="T95" i="5" s="1"/>
  <c r="M96" i="5"/>
  <c r="N96" i="5" s="1"/>
  <c r="O96" i="5"/>
  <c r="P96" i="5" s="1"/>
  <c r="Q96" i="5"/>
  <c r="R96" i="5" s="1"/>
  <c r="S96" i="5"/>
  <c r="T96" i="5" s="1"/>
  <c r="M97" i="5"/>
  <c r="N97" i="5" s="1"/>
  <c r="O97" i="5"/>
  <c r="P97" i="5" s="1"/>
  <c r="Q97" i="5"/>
  <c r="R97" i="5" s="1"/>
  <c r="S97" i="5"/>
  <c r="T97" i="5" s="1"/>
  <c r="M98" i="5"/>
  <c r="N98" i="5" s="1"/>
  <c r="O98" i="5"/>
  <c r="P98" i="5" s="1"/>
  <c r="Q98" i="5"/>
  <c r="R98" i="5" s="1"/>
  <c r="S98" i="5"/>
  <c r="T98" i="5" s="1"/>
  <c r="S71" i="5"/>
  <c r="T71" i="5" s="1"/>
  <c r="Q71" i="5"/>
  <c r="R71" i="5" s="1"/>
  <c r="O71" i="5"/>
  <c r="P71" i="5" s="1"/>
  <c r="M71" i="5"/>
  <c r="N71" i="5" s="1"/>
  <c r="S70" i="5"/>
  <c r="T70" i="5" s="1"/>
  <c r="Q70" i="5"/>
  <c r="R70" i="5" s="1"/>
  <c r="O70" i="5"/>
  <c r="P70" i="5" s="1"/>
  <c r="M70" i="5"/>
  <c r="N70" i="5" s="1"/>
  <c r="M41" i="5"/>
  <c r="N41" i="5" s="1"/>
  <c r="O41" i="5"/>
  <c r="P41" i="5" s="1"/>
  <c r="Q41" i="5"/>
  <c r="R41" i="5" s="1"/>
  <c r="S41" i="5"/>
  <c r="T41" i="5" s="1"/>
  <c r="M42" i="5"/>
  <c r="N42" i="5" s="1"/>
  <c r="O42" i="5"/>
  <c r="P42" i="5" s="1"/>
  <c r="Q42" i="5"/>
  <c r="R42" i="5" s="1"/>
  <c r="S42" i="5"/>
  <c r="T42" i="5" s="1"/>
  <c r="M43" i="5"/>
  <c r="N43" i="5" s="1"/>
  <c r="O43" i="5"/>
  <c r="P43" i="5" s="1"/>
  <c r="Q43" i="5"/>
  <c r="R43" i="5" s="1"/>
  <c r="S43" i="5"/>
  <c r="T43" i="5" s="1"/>
  <c r="M44" i="5"/>
  <c r="N44" i="5" s="1"/>
  <c r="O44" i="5"/>
  <c r="P44" i="5" s="1"/>
  <c r="Q44" i="5"/>
  <c r="R44" i="5" s="1"/>
  <c r="S44" i="5"/>
  <c r="T44" i="5" s="1"/>
  <c r="M45" i="5"/>
  <c r="N45" i="5" s="1"/>
  <c r="O45" i="5"/>
  <c r="P45" i="5" s="1"/>
  <c r="Q45" i="5"/>
  <c r="R45" i="5" s="1"/>
  <c r="S45" i="5"/>
  <c r="T45" i="5" s="1"/>
  <c r="M46" i="5"/>
  <c r="N46" i="5" s="1"/>
  <c r="O46" i="5"/>
  <c r="P46" i="5" s="1"/>
  <c r="Q46" i="5"/>
  <c r="R46" i="5" s="1"/>
  <c r="S46" i="5"/>
  <c r="T46" i="5" s="1"/>
  <c r="M47" i="5"/>
  <c r="N47" i="5" s="1"/>
  <c r="O47" i="5"/>
  <c r="P47" i="5" s="1"/>
  <c r="Q47" i="5"/>
  <c r="R47" i="5" s="1"/>
  <c r="S47" i="5"/>
  <c r="T47" i="5" s="1"/>
  <c r="M48" i="5"/>
  <c r="N48" i="5" s="1"/>
  <c r="O48" i="5"/>
  <c r="P48" i="5" s="1"/>
  <c r="Q48" i="5"/>
  <c r="R48" i="5" s="1"/>
  <c r="S48" i="5"/>
  <c r="T48" i="5" s="1"/>
  <c r="M49" i="5"/>
  <c r="N49" i="5" s="1"/>
  <c r="O49" i="5"/>
  <c r="P49" i="5" s="1"/>
  <c r="Q49" i="5"/>
  <c r="R49" i="5" s="1"/>
  <c r="S49" i="5"/>
  <c r="T49" i="5" s="1"/>
  <c r="M50" i="5"/>
  <c r="N50" i="5" s="1"/>
  <c r="O50" i="5"/>
  <c r="P50" i="5" s="1"/>
  <c r="Q50" i="5"/>
  <c r="R50" i="5" s="1"/>
  <c r="S50" i="5"/>
  <c r="T50" i="5" s="1"/>
  <c r="M51" i="5"/>
  <c r="N51" i="5" s="1"/>
  <c r="O51" i="5"/>
  <c r="P51" i="5" s="1"/>
  <c r="Q51" i="5"/>
  <c r="R51" i="5" s="1"/>
  <c r="S51" i="5"/>
  <c r="T51" i="5" s="1"/>
  <c r="M52" i="5"/>
  <c r="N52" i="5" s="1"/>
  <c r="O52" i="5"/>
  <c r="P52" i="5" s="1"/>
  <c r="Q52" i="5"/>
  <c r="R52" i="5" s="1"/>
  <c r="S52" i="5"/>
  <c r="T52" i="5" s="1"/>
  <c r="M53" i="5"/>
  <c r="N53" i="5" s="1"/>
  <c r="O53" i="5"/>
  <c r="P53" i="5" s="1"/>
  <c r="Q53" i="5"/>
  <c r="R53" i="5" s="1"/>
  <c r="S53" i="5"/>
  <c r="T53" i="5" s="1"/>
  <c r="M54" i="5"/>
  <c r="N54" i="5" s="1"/>
  <c r="O54" i="5"/>
  <c r="P54" i="5" s="1"/>
  <c r="Q54" i="5"/>
  <c r="R54" i="5" s="1"/>
  <c r="S54" i="5"/>
  <c r="T54" i="5" s="1"/>
  <c r="M55" i="5"/>
  <c r="N55" i="5" s="1"/>
  <c r="O55" i="5"/>
  <c r="P55" i="5" s="1"/>
  <c r="Q55" i="5"/>
  <c r="R55" i="5" s="1"/>
  <c r="S55" i="5"/>
  <c r="T55" i="5" s="1"/>
  <c r="M56" i="5"/>
  <c r="N56" i="5" s="1"/>
  <c r="O56" i="5"/>
  <c r="P56" i="5" s="1"/>
  <c r="Q56" i="5"/>
  <c r="R56" i="5" s="1"/>
  <c r="S56" i="5"/>
  <c r="T56" i="5" s="1"/>
  <c r="M57" i="5"/>
  <c r="N57" i="5" s="1"/>
  <c r="O57" i="5"/>
  <c r="P57" i="5" s="1"/>
  <c r="Q57" i="5"/>
  <c r="R57" i="5" s="1"/>
  <c r="S57" i="5"/>
  <c r="T57" i="5" s="1"/>
  <c r="M58" i="5"/>
  <c r="N58" i="5" s="1"/>
  <c r="O58" i="5"/>
  <c r="P58" i="5" s="1"/>
  <c r="Q58" i="5"/>
  <c r="R58" i="5" s="1"/>
  <c r="S58" i="5"/>
  <c r="T58" i="5" s="1"/>
  <c r="M59" i="5"/>
  <c r="N59" i="5" s="1"/>
  <c r="O59" i="5"/>
  <c r="P59" i="5" s="1"/>
  <c r="Q59" i="5"/>
  <c r="R59" i="5" s="1"/>
  <c r="S59" i="5"/>
  <c r="T59" i="5" s="1"/>
  <c r="M60" i="5"/>
  <c r="N60" i="5" s="1"/>
  <c r="O60" i="5"/>
  <c r="P60" i="5" s="1"/>
  <c r="Q60" i="5"/>
  <c r="R60" i="5" s="1"/>
  <c r="S60" i="5"/>
  <c r="T60" i="5" s="1"/>
  <c r="M61" i="5"/>
  <c r="N61" i="5" s="1"/>
  <c r="O61" i="5"/>
  <c r="P61" i="5" s="1"/>
  <c r="Q61" i="5"/>
  <c r="R61" i="5" s="1"/>
  <c r="S61" i="5"/>
  <c r="T61" i="5" s="1"/>
  <c r="M62" i="5"/>
  <c r="N62" i="5" s="1"/>
  <c r="O62" i="5"/>
  <c r="P62" i="5" s="1"/>
  <c r="Q62" i="5"/>
  <c r="R62" i="5" s="1"/>
  <c r="S62" i="5"/>
  <c r="T62" i="5" s="1"/>
  <c r="M63" i="5"/>
  <c r="N63" i="5" s="1"/>
  <c r="O63" i="5"/>
  <c r="P63" i="5" s="1"/>
  <c r="Q63" i="5"/>
  <c r="R63" i="5" s="1"/>
  <c r="S63" i="5"/>
  <c r="T63" i="5" s="1"/>
  <c r="M64" i="5"/>
  <c r="N64" i="5" s="1"/>
  <c r="O64" i="5"/>
  <c r="P64" i="5" s="1"/>
  <c r="Q64" i="5"/>
  <c r="R64" i="5" s="1"/>
  <c r="S64" i="5"/>
  <c r="T64" i="5" s="1"/>
  <c r="M65" i="5"/>
  <c r="N65" i="5" s="1"/>
  <c r="O65" i="5"/>
  <c r="P65" i="5" s="1"/>
  <c r="Q65" i="5"/>
  <c r="R65" i="5" s="1"/>
  <c r="S65" i="5"/>
  <c r="T65" i="5" s="1"/>
  <c r="M66" i="5"/>
  <c r="N66" i="5" s="1"/>
  <c r="O66" i="5"/>
  <c r="P66" i="5" s="1"/>
  <c r="Q66" i="5"/>
  <c r="R66" i="5" s="1"/>
  <c r="S66" i="5"/>
  <c r="T66" i="5" s="1"/>
  <c r="M67" i="5"/>
  <c r="N67" i="5" s="1"/>
  <c r="O67" i="5"/>
  <c r="P67" i="5" s="1"/>
  <c r="Q67" i="5"/>
  <c r="R67" i="5" s="1"/>
  <c r="S67" i="5"/>
  <c r="T67" i="5" s="1"/>
  <c r="M68" i="5"/>
  <c r="N68" i="5" s="1"/>
  <c r="O68" i="5"/>
  <c r="P68" i="5" s="1"/>
  <c r="Q68" i="5"/>
  <c r="R68" i="5" s="1"/>
  <c r="S68" i="5"/>
  <c r="T68" i="5" s="1"/>
  <c r="M69" i="5"/>
  <c r="N69" i="5" s="1"/>
  <c r="O69" i="5"/>
  <c r="P69" i="5" s="1"/>
  <c r="Q69" i="5"/>
  <c r="R69" i="5" s="1"/>
  <c r="S69" i="5"/>
  <c r="T69" i="5" s="1"/>
  <c r="S40" i="5"/>
  <c r="T40" i="5" s="1"/>
  <c r="Q40" i="5"/>
  <c r="R40" i="5" s="1"/>
  <c r="O40" i="5"/>
  <c r="P40" i="5" s="1"/>
  <c r="M40" i="5"/>
  <c r="N40" i="5" s="1"/>
  <c r="S39" i="5"/>
  <c r="T39" i="5" s="1"/>
  <c r="Q39" i="5"/>
  <c r="R39" i="5" s="1"/>
  <c r="O39" i="5"/>
  <c r="P39" i="5" s="1"/>
  <c r="M39" i="5"/>
  <c r="N39" i="5" s="1"/>
  <c r="M9" i="5"/>
  <c r="N9" i="5" s="1"/>
  <c r="O9" i="5"/>
  <c r="P9" i="5" s="1"/>
  <c r="Q9" i="5"/>
  <c r="R9" i="5" s="1"/>
  <c r="S9" i="5"/>
  <c r="T9" i="5" s="1"/>
  <c r="M10" i="5"/>
  <c r="N10" i="5" s="1"/>
  <c r="O10" i="5"/>
  <c r="P10" i="5" s="1"/>
  <c r="Q10" i="5"/>
  <c r="R10" i="5" s="1"/>
  <c r="S10" i="5"/>
  <c r="T10" i="5" s="1"/>
  <c r="M11" i="5"/>
  <c r="N11" i="5" s="1"/>
  <c r="O11" i="5"/>
  <c r="P11" i="5" s="1"/>
  <c r="Q11" i="5"/>
  <c r="R11" i="5" s="1"/>
  <c r="S11" i="5"/>
  <c r="T11" i="5" s="1"/>
  <c r="M12" i="5"/>
  <c r="N12" i="5" s="1"/>
  <c r="O12" i="5"/>
  <c r="P12" i="5" s="1"/>
  <c r="Q12" i="5"/>
  <c r="R12" i="5" s="1"/>
  <c r="S12" i="5"/>
  <c r="T12" i="5" s="1"/>
  <c r="M13" i="5"/>
  <c r="N13" i="5" s="1"/>
  <c r="O13" i="5"/>
  <c r="P13" i="5" s="1"/>
  <c r="Q13" i="5"/>
  <c r="R13" i="5" s="1"/>
  <c r="S13" i="5"/>
  <c r="T13" i="5" s="1"/>
  <c r="M14" i="5"/>
  <c r="N14" i="5" s="1"/>
  <c r="O14" i="5"/>
  <c r="P14" i="5" s="1"/>
  <c r="Q14" i="5"/>
  <c r="R14" i="5" s="1"/>
  <c r="S14" i="5"/>
  <c r="T14" i="5" s="1"/>
  <c r="M15" i="5"/>
  <c r="N15" i="5" s="1"/>
  <c r="O15" i="5"/>
  <c r="P15" i="5" s="1"/>
  <c r="Q15" i="5"/>
  <c r="R15" i="5" s="1"/>
  <c r="S15" i="5"/>
  <c r="T15" i="5" s="1"/>
  <c r="M16" i="5"/>
  <c r="N16" i="5" s="1"/>
  <c r="O16" i="5"/>
  <c r="P16" i="5" s="1"/>
  <c r="Q16" i="5"/>
  <c r="R16" i="5" s="1"/>
  <c r="S16" i="5"/>
  <c r="T16" i="5" s="1"/>
  <c r="M17" i="5"/>
  <c r="N17" i="5" s="1"/>
  <c r="O17" i="5"/>
  <c r="P17" i="5" s="1"/>
  <c r="Q17" i="5"/>
  <c r="R17" i="5" s="1"/>
  <c r="S17" i="5"/>
  <c r="T17" i="5" s="1"/>
  <c r="M18" i="5"/>
  <c r="N18" i="5" s="1"/>
  <c r="O18" i="5"/>
  <c r="P18" i="5" s="1"/>
  <c r="Q18" i="5"/>
  <c r="R18" i="5" s="1"/>
  <c r="S18" i="5"/>
  <c r="T18" i="5" s="1"/>
  <c r="M19" i="5"/>
  <c r="N19" i="5" s="1"/>
  <c r="O19" i="5"/>
  <c r="P19" i="5" s="1"/>
  <c r="Q19" i="5"/>
  <c r="R19" i="5" s="1"/>
  <c r="S19" i="5"/>
  <c r="T19" i="5" s="1"/>
  <c r="M20" i="5"/>
  <c r="N20" i="5" s="1"/>
  <c r="O20" i="5"/>
  <c r="P20" i="5" s="1"/>
  <c r="Q20" i="5"/>
  <c r="R20" i="5" s="1"/>
  <c r="S20" i="5"/>
  <c r="T20" i="5" s="1"/>
  <c r="M21" i="5"/>
  <c r="N21" i="5" s="1"/>
  <c r="O21" i="5"/>
  <c r="P21" i="5" s="1"/>
  <c r="Q21" i="5"/>
  <c r="R21" i="5" s="1"/>
  <c r="S21" i="5"/>
  <c r="T21" i="5" s="1"/>
  <c r="M22" i="5"/>
  <c r="N22" i="5" s="1"/>
  <c r="O22" i="5"/>
  <c r="P22" i="5" s="1"/>
  <c r="Q22" i="5"/>
  <c r="R22" i="5" s="1"/>
  <c r="S22" i="5"/>
  <c r="T22" i="5" s="1"/>
  <c r="M23" i="5"/>
  <c r="N23" i="5" s="1"/>
  <c r="O23" i="5"/>
  <c r="P23" i="5" s="1"/>
  <c r="Q23" i="5"/>
  <c r="R23" i="5" s="1"/>
  <c r="S23" i="5"/>
  <c r="T23" i="5" s="1"/>
  <c r="M24" i="5"/>
  <c r="N24" i="5" s="1"/>
  <c r="O24" i="5"/>
  <c r="P24" i="5" s="1"/>
  <c r="Q24" i="5"/>
  <c r="R24" i="5" s="1"/>
  <c r="S24" i="5"/>
  <c r="T24" i="5" s="1"/>
  <c r="M25" i="5"/>
  <c r="N25" i="5" s="1"/>
  <c r="O25" i="5"/>
  <c r="P25" i="5" s="1"/>
  <c r="Q25" i="5"/>
  <c r="R25" i="5" s="1"/>
  <c r="S25" i="5"/>
  <c r="T25" i="5" s="1"/>
  <c r="M26" i="5"/>
  <c r="N26" i="5" s="1"/>
  <c r="O26" i="5"/>
  <c r="P26" i="5" s="1"/>
  <c r="Q26" i="5"/>
  <c r="R26" i="5" s="1"/>
  <c r="S26" i="5"/>
  <c r="T26" i="5" s="1"/>
  <c r="M27" i="5"/>
  <c r="N27" i="5" s="1"/>
  <c r="O27" i="5"/>
  <c r="P27" i="5" s="1"/>
  <c r="Q27" i="5"/>
  <c r="R27" i="5" s="1"/>
  <c r="S27" i="5"/>
  <c r="T27" i="5" s="1"/>
  <c r="M28" i="5"/>
  <c r="N28" i="5" s="1"/>
  <c r="O28" i="5"/>
  <c r="P28" i="5" s="1"/>
  <c r="Q28" i="5"/>
  <c r="R28" i="5" s="1"/>
  <c r="S28" i="5"/>
  <c r="T28" i="5" s="1"/>
  <c r="M29" i="5"/>
  <c r="N29" i="5" s="1"/>
  <c r="O29" i="5"/>
  <c r="P29" i="5" s="1"/>
  <c r="Q29" i="5"/>
  <c r="R29" i="5" s="1"/>
  <c r="S29" i="5"/>
  <c r="T29" i="5" s="1"/>
  <c r="M30" i="5"/>
  <c r="N30" i="5" s="1"/>
  <c r="O30" i="5"/>
  <c r="P30" i="5" s="1"/>
  <c r="Q30" i="5"/>
  <c r="R30" i="5" s="1"/>
  <c r="S30" i="5"/>
  <c r="T30" i="5" s="1"/>
  <c r="M31" i="5"/>
  <c r="N31" i="5" s="1"/>
  <c r="O31" i="5"/>
  <c r="P31" i="5" s="1"/>
  <c r="Q31" i="5"/>
  <c r="R31" i="5" s="1"/>
  <c r="S31" i="5"/>
  <c r="T31" i="5" s="1"/>
  <c r="M32" i="5"/>
  <c r="N32" i="5" s="1"/>
  <c r="O32" i="5"/>
  <c r="P32" i="5" s="1"/>
  <c r="Q32" i="5"/>
  <c r="R32" i="5" s="1"/>
  <c r="S32" i="5"/>
  <c r="T32" i="5" s="1"/>
  <c r="M33" i="5"/>
  <c r="N33" i="5" s="1"/>
  <c r="O33" i="5"/>
  <c r="P33" i="5" s="1"/>
  <c r="Q33" i="5"/>
  <c r="R33" i="5" s="1"/>
  <c r="S33" i="5"/>
  <c r="T33" i="5" s="1"/>
  <c r="M34" i="5"/>
  <c r="N34" i="5" s="1"/>
  <c r="O34" i="5"/>
  <c r="P34" i="5" s="1"/>
  <c r="Q34" i="5"/>
  <c r="R34" i="5" s="1"/>
  <c r="S34" i="5"/>
  <c r="T34" i="5" s="1"/>
  <c r="M35" i="5"/>
  <c r="N35" i="5" s="1"/>
  <c r="O35" i="5"/>
  <c r="P35" i="5" s="1"/>
  <c r="Q35" i="5"/>
  <c r="R35" i="5" s="1"/>
  <c r="S35" i="5"/>
  <c r="T35" i="5" s="1"/>
  <c r="M36" i="5"/>
  <c r="N36" i="5" s="1"/>
  <c r="O36" i="5"/>
  <c r="P36" i="5" s="1"/>
  <c r="Q36" i="5"/>
  <c r="R36" i="5" s="1"/>
  <c r="S36" i="5"/>
  <c r="T36" i="5" s="1"/>
  <c r="M37" i="5"/>
  <c r="N37" i="5" s="1"/>
  <c r="O37" i="5"/>
  <c r="P37" i="5" s="1"/>
  <c r="Q37" i="5"/>
  <c r="R37" i="5" s="1"/>
  <c r="S37" i="5"/>
  <c r="T37" i="5" s="1"/>
  <c r="M38" i="5"/>
  <c r="N38" i="5" s="1"/>
  <c r="O38" i="5"/>
  <c r="P38" i="5" s="1"/>
  <c r="Q38" i="5"/>
  <c r="R38" i="5" s="1"/>
  <c r="S38" i="5"/>
  <c r="T38" i="5" s="1"/>
  <c r="S8" i="5"/>
  <c r="T8" i="5" s="1"/>
  <c r="Q8" i="5"/>
  <c r="R8" i="5" s="1"/>
  <c r="O8" i="5"/>
  <c r="P8" i="5" s="1"/>
  <c r="M8" i="5"/>
  <c r="N8" i="5" s="1"/>
  <c r="S7" i="5"/>
  <c r="T7" i="5" s="1"/>
  <c r="Q7" i="5"/>
  <c r="R7" i="5" s="1"/>
  <c r="O7" i="5"/>
  <c r="P7" i="5" s="1"/>
  <c r="M7" i="5"/>
  <c r="N7" i="5" s="1"/>
  <c r="S6" i="5"/>
  <c r="T6" i="5" s="1"/>
  <c r="Q6" i="5"/>
  <c r="R6" i="5" s="1"/>
  <c r="O6" i="5"/>
  <c r="P6" i="5" s="1"/>
  <c r="M6" i="5"/>
  <c r="N6" i="5" s="1"/>
  <c r="H109" i="5" l="1"/>
  <c r="H120" i="5"/>
  <c r="H60" i="5" l="1"/>
  <c r="H107" i="5"/>
  <c r="H28" i="5"/>
  <c r="H27" i="5"/>
  <c r="H24" i="5"/>
  <c r="H23" i="5"/>
  <c r="H226" i="5" l="1"/>
  <c r="H227" i="5"/>
  <c r="H222" i="5"/>
  <c r="H221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192" i="5"/>
  <c r="H191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3" i="5"/>
  <c r="H184" i="5"/>
  <c r="H185" i="5"/>
  <c r="H186" i="5"/>
  <c r="H187" i="5"/>
  <c r="H188" i="5"/>
  <c r="H189" i="5"/>
  <c r="H159" i="5"/>
  <c r="H158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30" i="5"/>
  <c r="H101" i="5"/>
  <c r="H102" i="5"/>
  <c r="H103" i="5"/>
  <c r="H104" i="5"/>
  <c r="H105" i="5"/>
  <c r="H106" i="5"/>
  <c r="H108" i="5"/>
  <c r="H110" i="5"/>
  <c r="H111" i="5"/>
  <c r="H112" i="5"/>
  <c r="H113" i="5"/>
  <c r="H114" i="5"/>
  <c r="H115" i="5"/>
  <c r="H116" i="5"/>
  <c r="H117" i="5"/>
  <c r="H118" i="5"/>
  <c r="H119" i="5"/>
  <c r="H121" i="5"/>
  <c r="H122" i="5"/>
  <c r="H123" i="5"/>
  <c r="H124" i="5"/>
  <c r="H125" i="5"/>
  <c r="H126" i="5"/>
  <c r="H127" i="5"/>
  <c r="H128" i="5"/>
  <c r="H129" i="5"/>
  <c r="H100" i="5"/>
  <c r="H99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72" i="5"/>
  <c r="H71" i="5"/>
  <c r="H70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1" i="5"/>
  <c r="H62" i="5"/>
  <c r="H63" i="5"/>
  <c r="H64" i="5"/>
  <c r="H65" i="5"/>
  <c r="H66" i="5"/>
  <c r="H67" i="5"/>
  <c r="H68" i="5"/>
  <c r="H69" i="5"/>
  <c r="H41" i="5"/>
  <c r="H40" i="5"/>
  <c r="H39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5" i="5"/>
  <c r="H26" i="5"/>
  <c r="H29" i="5"/>
  <c r="H30" i="5"/>
  <c r="H31" i="5"/>
  <c r="H32" i="5"/>
  <c r="H33" i="5"/>
  <c r="H34" i="5"/>
  <c r="H35" i="5"/>
  <c r="H36" i="5"/>
  <c r="H37" i="5"/>
  <c r="H38" i="5"/>
  <c r="H8" i="5"/>
  <c r="H7" i="5"/>
  <c r="H6" i="5"/>
  <c r="L187" i="5" l="1"/>
  <c r="O187" i="5"/>
  <c r="P187" i="5" s="1"/>
  <c r="S187" i="5"/>
  <c r="T187" i="5" s="1"/>
  <c r="Q187" i="5"/>
  <c r="R187" i="5" s="1"/>
  <c r="M187" i="5"/>
  <c r="N187" i="5" s="1"/>
  <c r="L183" i="5"/>
  <c r="O183" i="5"/>
  <c r="P183" i="5" s="1"/>
  <c r="S183" i="5"/>
  <c r="T183" i="5" s="1"/>
  <c r="Q183" i="5"/>
  <c r="R183" i="5" s="1"/>
  <c r="M183" i="5"/>
  <c r="N183" i="5" s="1"/>
  <c r="L186" i="5"/>
  <c r="O186" i="5"/>
  <c r="P186" i="5" s="1"/>
  <c r="S186" i="5"/>
  <c r="T186" i="5" s="1"/>
  <c r="Q186" i="5"/>
  <c r="R186" i="5" s="1"/>
  <c r="M186" i="5"/>
  <c r="N186" i="5" s="1"/>
  <c r="L180" i="5"/>
  <c r="O180" i="5"/>
  <c r="P180" i="5" s="1"/>
  <c r="S180" i="5"/>
  <c r="T180" i="5" s="1"/>
  <c r="Q180" i="5"/>
  <c r="R180" i="5" s="1"/>
  <c r="M180" i="5"/>
  <c r="N180" i="5" s="1"/>
  <c r="L189" i="5"/>
  <c r="O189" i="5"/>
  <c r="P189" i="5" s="1"/>
  <c r="S189" i="5"/>
  <c r="T189" i="5" s="1"/>
  <c r="Q189" i="5"/>
  <c r="R189" i="5" s="1"/>
  <c r="M189" i="5"/>
  <c r="N189" i="5" s="1"/>
  <c r="L185" i="5"/>
  <c r="O185" i="5"/>
  <c r="P185" i="5" s="1"/>
  <c r="S185" i="5"/>
  <c r="T185" i="5" s="1"/>
  <c r="Q185" i="5"/>
  <c r="R185" i="5" s="1"/>
  <c r="M185" i="5"/>
  <c r="N185" i="5" s="1"/>
  <c r="L179" i="5"/>
  <c r="O179" i="5"/>
  <c r="P179" i="5" s="1"/>
  <c r="S179" i="5"/>
  <c r="T179" i="5" s="1"/>
  <c r="Q179" i="5"/>
  <c r="R179" i="5" s="1"/>
  <c r="M179" i="5"/>
  <c r="N179" i="5" s="1"/>
  <c r="L188" i="5"/>
  <c r="O188" i="5"/>
  <c r="P188" i="5" s="1"/>
  <c r="S188" i="5"/>
  <c r="T188" i="5" s="1"/>
  <c r="Q188" i="5"/>
  <c r="R188" i="5" s="1"/>
  <c r="M188" i="5"/>
  <c r="N188" i="5" s="1"/>
  <c r="L184" i="5"/>
  <c r="O184" i="5"/>
  <c r="P184" i="5" s="1"/>
  <c r="S184" i="5"/>
  <c r="T184" i="5" s="1"/>
  <c r="Q184" i="5"/>
  <c r="R184" i="5" s="1"/>
  <c r="M184" i="5"/>
  <c r="N184" i="5" s="1"/>
  <c r="L178" i="5"/>
  <c r="O178" i="5"/>
  <c r="P178" i="5" s="1"/>
  <c r="S178" i="5"/>
  <c r="T178" i="5" s="1"/>
  <c r="Q178" i="5"/>
  <c r="R178" i="5" s="1"/>
  <c r="M178" i="5"/>
  <c r="N178" i="5" s="1"/>
</calcChain>
</file>

<file path=xl/sharedStrings.xml><?xml version="1.0" encoding="utf-8"?>
<sst xmlns="http://schemas.openxmlformats.org/spreadsheetml/2006/main" count="797" uniqueCount="317">
  <si>
    <t>จำนวนรายการ</t>
  </si>
  <si>
    <t>บาท</t>
  </si>
  <si>
    <t>แผน</t>
  </si>
  <si>
    <t>จัดซื้อจริง</t>
  </si>
  <si>
    <t>รวมทั้งสิ้น</t>
  </si>
  <si>
    <t>ข้อมูลอัตราการใช้ย้อนหลัง 3 ปี</t>
  </si>
  <si>
    <t>ไตรมาส 1(ต.ค.-ธ.ค.)</t>
  </si>
  <si>
    <t>ไตรมาส 2(ม.ค.-มี.ค.)</t>
  </si>
  <si>
    <t>ไตรมาส 3(เม.ย-มิ.ย)</t>
  </si>
  <si>
    <t>ไตรมาส 4(ก.ค.-ก.ย.)</t>
  </si>
  <si>
    <t>จำนวน</t>
  </si>
  <si>
    <t>มูลค่า (บาท)</t>
  </si>
  <si>
    <t>ไตรมาส2</t>
  </si>
  <si>
    <t>ไตรมาส3</t>
  </si>
  <si>
    <t>ไตรมาส4</t>
  </si>
  <si>
    <t>ผู้เห็นชอบแผน</t>
  </si>
  <si>
    <t>ผู้อนุมัติแผน</t>
  </si>
  <si>
    <t>ห่อ</t>
  </si>
  <si>
    <t>ม้วน</t>
  </si>
  <si>
    <t>ไตรามาส1</t>
  </si>
  <si>
    <t>ใบ</t>
  </si>
  <si>
    <t>ดวง</t>
  </si>
  <si>
    <t>..........................................</t>
  </si>
  <si>
    <t>(นางสาวติยารัตน์  ภูติยา)</t>
  </si>
  <si>
    <t>ตำแหน่งเภสัชกรชำนาญการ</t>
  </si>
  <si>
    <t>ตำแหน่งผู้อำนวยการโรงพยาบาลโขงเจียม</t>
  </si>
  <si>
    <t>ตำแหน่งนายแพทย์สาธารณสุขจังหวัดอุบลราชธานี</t>
  </si>
  <si>
    <t>เจ้าหน้าที่</t>
  </si>
  <si>
    <t>(นายสุวิทย์  โรจนศักดิ์โสธร)</t>
  </si>
  <si>
    <t>แผนปฏิบัติการจัดซื้อเวชภัณฑ์ที่มิใช่ยา ประเภทวัสดุการแพทย์</t>
  </si>
  <si>
    <t>หน่วยงาน โรงพยาบาลโขงเจียม  จังหวัดอุบลราชธานี</t>
  </si>
  <si>
    <t>ลำดับที่</t>
  </si>
  <si>
    <t>รายการเวชภัณฑ์ที่มิใช่ยา</t>
  </si>
  <si>
    <t>ประเภทเวชภัณฑ์ที่มิใช่ยา</t>
  </si>
  <si>
    <t>ขนาดบรรจุหน่วยนับ</t>
  </si>
  <si>
    <t>ปริมาณคงคลังยกมา</t>
  </si>
  <si>
    <t>ราคาต่อหน่วย (บาท)</t>
  </si>
  <si>
    <t>ปี 2563</t>
  </si>
  <si>
    <t>ปี 2564</t>
  </si>
  <si>
    <t>Air Way  No. 1</t>
  </si>
  <si>
    <t>วัสดุการแพทย์</t>
  </si>
  <si>
    <t>อัน</t>
  </si>
  <si>
    <t>Air Way  No. 2</t>
  </si>
  <si>
    <t>Air Way  No. 3</t>
  </si>
  <si>
    <t>Air Way  No. 4</t>
  </si>
  <si>
    <t>Alcohol 95 %</t>
  </si>
  <si>
    <t>450 ml</t>
  </si>
  <si>
    <t>Arm sling  No.S</t>
  </si>
  <si>
    <t>Arm sling  No.M</t>
  </si>
  <si>
    <t>Arm sling  No.L</t>
  </si>
  <si>
    <t>Autoclave Tape  1/2"</t>
  </si>
  <si>
    <t>Blade  No. 11</t>
  </si>
  <si>
    <t>Blade  No. 12</t>
  </si>
  <si>
    <t>Blade  No. 15</t>
  </si>
  <si>
    <t>Blood Transfusion Set</t>
  </si>
  <si>
    <t>ชิ้น</t>
  </si>
  <si>
    <t>BP paper</t>
  </si>
  <si>
    <t>Chromic Catgut No.2/0 (ติดเข็ม sterile) 37 mm</t>
  </si>
  <si>
    <t xml:space="preserve">Chromic Catgut No.3/0 (ติดเข็ม sterile)  </t>
  </si>
  <si>
    <t>Chromic Catgut No.4/0 (ติดเข็ม sterile)  16 mm</t>
  </si>
  <si>
    <t>Colostomy bag</t>
  </si>
  <si>
    <t>Comply test</t>
  </si>
  <si>
    <t>กล่อง</t>
  </si>
  <si>
    <t>Cotton Ball  0.35 g.450 g.</t>
  </si>
  <si>
    <t>Cotton Ball  1.4 g.450 g.</t>
  </si>
  <si>
    <t>Cover all no.M</t>
  </si>
  <si>
    <t>ชุด</t>
  </si>
  <si>
    <t>Cover all no.L</t>
  </si>
  <si>
    <t>Cover all no.XL</t>
  </si>
  <si>
    <t>Cutting Needle  No. 18 3/8</t>
  </si>
  <si>
    <t>Cutting Needle  No. 24</t>
  </si>
  <si>
    <t>Cutting Needle  No. 32</t>
  </si>
  <si>
    <t>Disp. Glove  No. XS</t>
  </si>
  <si>
    <t>Disp. Glove  No. S</t>
  </si>
  <si>
    <t>(นายสิทธิพงษ์  อุ่นทวง)</t>
  </si>
  <si>
    <t>Disp. Glove  No. M</t>
  </si>
  <si>
    <t>Disp. Glove  No. L</t>
  </si>
  <si>
    <t>Disp. Mask ธรรมดา  3 ชั้น</t>
  </si>
  <si>
    <t>Disp. Needle  No. 18 x 1 1/2"</t>
  </si>
  <si>
    <t>Disp. Needle  No. 21 x 1"</t>
  </si>
  <si>
    <t>Disp. Needle  No. 21 x 1.5"</t>
  </si>
  <si>
    <t>Disp. Needle  No. 23 x 1"</t>
  </si>
  <si>
    <t>Disp. Needle  No. 23 x 1.5"</t>
  </si>
  <si>
    <t>Disp. Needle  No. 24 x 1"</t>
  </si>
  <si>
    <t>Disp. Needle  No. 24 x 1.5"</t>
  </si>
  <si>
    <t>Disp. Needle  No. 25 x 1"</t>
  </si>
  <si>
    <t>Disp. Needle  No. 26 x 0.5"</t>
  </si>
  <si>
    <t>Disp. Syringe 1 ml. (BCG)</t>
  </si>
  <si>
    <t>Disp. Syringe 1 ml. (insulin)</t>
  </si>
  <si>
    <t xml:space="preserve">EKG cream </t>
  </si>
  <si>
    <t>ขวด</t>
  </si>
  <si>
    <t xml:space="preserve">EKG paper (ม้วน) </t>
  </si>
  <si>
    <t>Elastic Bandage  3" x 5 yds.</t>
  </si>
  <si>
    <t>Elastic Bandage  4" x 5 yds.</t>
  </si>
  <si>
    <t>Elastic Bandage  6" x 5 yds.</t>
  </si>
  <si>
    <t xml:space="preserve">Electrode node </t>
  </si>
  <si>
    <t>Endotracheal Tube  No. 2.5</t>
  </si>
  <si>
    <t>Endotracheal Tube  No. 3</t>
  </si>
  <si>
    <t>Endotracheal Tube  No. 3.5</t>
  </si>
  <si>
    <t>Endotracheal Tube  No. 4</t>
  </si>
  <si>
    <t>Endotracheal Tube  No. 4.5</t>
  </si>
  <si>
    <t>Endotracheal Tube  No. 5</t>
  </si>
  <si>
    <t>Endotracheal Tube  No. 5.5</t>
  </si>
  <si>
    <t>Endotracheal Tube  No. 6</t>
  </si>
  <si>
    <t>Endotracheal Tube  No. 6.5</t>
  </si>
  <si>
    <t>Endotracheal Tube  No. 7</t>
  </si>
  <si>
    <t>Endotracheal Tube  No. 7.5</t>
  </si>
  <si>
    <t>Endotracheal Tube  No. 8</t>
  </si>
  <si>
    <t>Extention Tube  18"</t>
  </si>
  <si>
    <t>เส้น</t>
  </si>
  <si>
    <t>Eye pad</t>
  </si>
  <si>
    <t>Face shield</t>
  </si>
  <si>
    <t>Feeding Tube  No.  5</t>
  </si>
  <si>
    <t>Feeding Tube  No.  8</t>
  </si>
  <si>
    <t>Feeding Tube  No. 12</t>
  </si>
  <si>
    <t>Feeding Tube  No. 14</t>
  </si>
  <si>
    <t>Feeding Tube  No. 16</t>
  </si>
  <si>
    <t>Feeding Tube  No. 18</t>
  </si>
  <si>
    <t>Figure og edge no.S</t>
  </si>
  <si>
    <t>Figure og edge no.M</t>
  </si>
  <si>
    <t>Figure og edge no.L</t>
  </si>
  <si>
    <t>Figure og edge no.XL</t>
  </si>
  <si>
    <t>Finger Splint  3/4"</t>
  </si>
  <si>
    <t>Finger Splint  1"</t>
  </si>
  <si>
    <t>Foley Catheter  No.  8</t>
  </si>
  <si>
    <t>Foley Catheter  No. 10</t>
  </si>
  <si>
    <t>Foley Catheter  No. 12</t>
  </si>
  <si>
    <t>Foley Catheter  No. 14</t>
  </si>
  <si>
    <t>Foley Catheter  No. 16</t>
  </si>
  <si>
    <t>Foley Catheter  No. 18</t>
  </si>
  <si>
    <t>Gauze dressing  3" x 6"</t>
  </si>
  <si>
    <t>Gauze Pad  2" x 2"</t>
  </si>
  <si>
    <t>Gauze Pad  3" x 3"</t>
  </si>
  <si>
    <t>Gauze Roll   2" x  6   yds.</t>
  </si>
  <si>
    <t>Gauze Roll   3" x  6   yds.</t>
  </si>
  <si>
    <t>Guide wire no.S</t>
  </si>
  <si>
    <t>Guide wire no.M</t>
  </si>
  <si>
    <t>Guide wire no.L</t>
  </si>
  <si>
    <t>Hard Collar  ผู้ใหญ่ แบบปรับได้</t>
  </si>
  <si>
    <t>Heparin Lock</t>
  </si>
  <si>
    <t>I.V. Catheter  No. 18 x 1.25"</t>
  </si>
  <si>
    <t>I.V. Catheter  No. 20 x 1.25"</t>
  </si>
  <si>
    <t>I.V. Catheter  No. 22 x 1"</t>
  </si>
  <si>
    <t>I.V. Catheter  No. 24 x 3/4"</t>
  </si>
  <si>
    <t>I.V. Catheter  No. 26 x 3/4"</t>
  </si>
  <si>
    <t>IV Set เด็ก</t>
  </si>
  <si>
    <t>IV Set ผู้ใหญ่</t>
  </si>
  <si>
    <t>IV Set for infusion pump</t>
  </si>
  <si>
    <t>Latex Tube  No. 200</t>
  </si>
  <si>
    <t>Latex Tube  No. 202</t>
  </si>
  <si>
    <t>Plaster Micropore  0.5"</t>
  </si>
  <si>
    <t>Nebulizer เด็ก</t>
  </si>
  <si>
    <t>Nebulizer ผู้ใหญ่</t>
  </si>
  <si>
    <t>NST paper</t>
  </si>
  <si>
    <t>Nylon  No. 2/0 (ติดเข็ม sterile) 24 mm</t>
  </si>
  <si>
    <t>Nylon  No. 3/0 (ติดเข็ม sterile) 24 mm</t>
  </si>
  <si>
    <t>Nylon  No. 4/0 (ติดเข็ม sterile) 19 mm</t>
  </si>
  <si>
    <t>Nylon  No. 5/0 (ติดเข็ม sterile) 16 mm</t>
  </si>
  <si>
    <t>Oxygen Canular ผู้ใหญ่</t>
  </si>
  <si>
    <t>Oxygen Mask with Bag เด็ก</t>
  </si>
  <si>
    <t>Oxygen Mask with Bag ผู้ใหญ่</t>
  </si>
  <si>
    <t>Plaster ใส (Transpore)  1/2" x 10 yds.</t>
  </si>
  <si>
    <t>Plaster ใส (Transpore)  4" x 10 yds.</t>
  </si>
  <si>
    <t xml:space="preserve">Plaster ใส (Tegaderm)  </t>
  </si>
  <si>
    <t>Plaster ผ้า  1" x 10 yds.</t>
  </si>
  <si>
    <t>Scalp Vein  No. 21</t>
  </si>
  <si>
    <t xml:space="preserve">อัน </t>
  </si>
  <si>
    <t>Scalp Vein  No. 23</t>
  </si>
  <si>
    <t>Silk No. 2/0  (ไม่ติดเข็ม sterile)</t>
  </si>
  <si>
    <t>Silk No. 4/0  (ไม่ติดเข็ม sterile)</t>
  </si>
  <si>
    <t>Soft Collar  No. S</t>
  </si>
  <si>
    <t>Soft Collar  No. M</t>
  </si>
  <si>
    <t>Soft Collar  No. L</t>
  </si>
  <si>
    <t>Sporetest</t>
  </si>
  <si>
    <t>Suction Catheter  No.  6</t>
  </si>
  <si>
    <t>Suction Catheter  No.  8</t>
  </si>
  <si>
    <t>Suction Catheter  No. 10</t>
  </si>
  <si>
    <t>Suction Catheter  No. 12</t>
  </si>
  <si>
    <t>Suction Catheter  No. 14</t>
  </si>
  <si>
    <t>Suction Catheter  No. 16</t>
  </si>
  <si>
    <t>Surgical Glove No. 6</t>
  </si>
  <si>
    <t>Surgical Glove No. 6.5</t>
  </si>
  <si>
    <t>Surgical Glove No. 7</t>
  </si>
  <si>
    <t>Surgical Glove No. 7.5</t>
  </si>
  <si>
    <t>Syringe Ball  No. 1</t>
  </si>
  <si>
    <t>Syringe Ball  No. 2</t>
  </si>
  <si>
    <t>Syringe Ball  No. 3</t>
  </si>
  <si>
    <t>Thermometer Oral</t>
  </si>
  <si>
    <t>Thoracic Catheter  No. 28</t>
  </si>
  <si>
    <t>Thoracic Catheter  No. 32</t>
  </si>
  <si>
    <t>Three Way</t>
  </si>
  <si>
    <r>
      <t>Urgoderm</t>
    </r>
    <r>
      <rPr>
        <vertAlign val="superscript"/>
        <sz val="12"/>
        <rFont val="TH SarabunPSK"/>
        <family val="2"/>
      </rPr>
      <t>(R)</t>
    </r>
    <r>
      <rPr>
        <sz val="12"/>
        <rFont val="TH SarabunPSK"/>
        <family val="2"/>
      </rPr>
      <t>10 cm. x 10 m.</t>
    </r>
  </si>
  <si>
    <t>Urine Bag  2 l.</t>
  </si>
  <si>
    <t>Ultrasound Paper</t>
  </si>
  <si>
    <t>Ultrasound Gel</t>
  </si>
  <si>
    <t>Y - Tube กลาง</t>
  </si>
  <si>
    <t>L-S support size S</t>
  </si>
  <si>
    <t>L-S support size M</t>
  </si>
  <si>
    <t>L-S support size L</t>
  </si>
  <si>
    <t>L-S support size XL</t>
  </si>
  <si>
    <t>knee support  size S</t>
  </si>
  <si>
    <t>knee support  size M</t>
  </si>
  <si>
    <t>knee support  size L</t>
  </si>
  <si>
    <t>knee support  size XL</t>
  </si>
  <si>
    <t>Ankle support size S</t>
  </si>
  <si>
    <t>Ankle support size M</t>
  </si>
  <si>
    <t>Ankle support size L</t>
  </si>
  <si>
    <t>Ankle support size XL</t>
  </si>
  <si>
    <t>1-point cane</t>
  </si>
  <si>
    <t>3-point cane</t>
  </si>
  <si>
    <t>walker</t>
  </si>
  <si>
    <t>ไม้ค้ำยัน 35 นิ้ว</t>
  </si>
  <si>
    <t>คู่</t>
  </si>
  <si>
    <t>ไม้ค้ำยัน 42 นิ้ว</t>
  </si>
  <si>
    <t>ไม้ค้ำยัน 46 นิ้ว</t>
  </si>
  <si>
    <t>ไม้ค้ำยัน 48 นิ้ว</t>
  </si>
  <si>
    <t>ไม้ค้ำยัน 50 นิ้ว</t>
  </si>
  <si>
    <t>ไม้ค้ำยัน 52 นิ้ว</t>
  </si>
  <si>
    <t>ไม้ค้ำยัน 54 นิ้ว</t>
  </si>
  <si>
    <t>ชุดตรวจสอบประสิทธิภาพเครื่องนึ่ง</t>
  </si>
  <si>
    <t>ซองซีล sterile 2 นิ้ว</t>
  </si>
  <si>
    <t>ซองซีล sterile 3 นิ้ว</t>
  </si>
  <si>
    <t>ซองซีล sterile 4 นิ้ว</t>
  </si>
  <si>
    <t>ซองซีล sterile 6 นิ้ว</t>
  </si>
  <si>
    <t>ซองซีล sterile 8 นิ้ว</t>
  </si>
  <si>
    <t>ซองซีล sterile ขยายข้าง 14 นิ้ว</t>
  </si>
  <si>
    <t>ตัวกรองเชื้อแบคทีเรีย</t>
  </si>
  <si>
    <t>ป้ายข้อมือเด็ก</t>
  </si>
  <si>
    <t>ป้ายข้อมือผู้ใหญ่</t>
  </si>
  <si>
    <t>เฝือก 3"</t>
  </si>
  <si>
    <t>เฝือก 4"</t>
  </si>
  <si>
    <t>เฝือก 6"</t>
  </si>
  <si>
    <t>เฝือกสำเร็จ 3"</t>
  </si>
  <si>
    <t>เฝือกสำเร็จ 4"</t>
  </si>
  <si>
    <t>เฝือกสำเร็จ 6"</t>
  </si>
  <si>
    <t>สำลีชุบแอลกอฮอล์</t>
  </si>
  <si>
    <t>แผง</t>
  </si>
  <si>
    <t>สำลีรองเฝือก 3"</t>
  </si>
  <si>
    <t>สำลีรองเฝือก 4"</t>
  </si>
  <si>
    <t>สำลีรองเฝือก 6"</t>
  </si>
  <si>
    <t>สติ๊กเกอร์ supply 4.7*8.16 cm (ขาว-แดง)</t>
  </si>
  <si>
    <t>ถุงตวงเลือด</t>
  </si>
  <si>
    <t>ถุงมือล้วงรก No.S</t>
  </si>
  <si>
    <t>ถุงมือล้วงรก No.M</t>
  </si>
  <si>
    <t>ถุงมือล้วงรก No.L</t>
  </si>
  <si>
    <t>ถุงห่อศพแบบหนา</t>
  </si>
  <si>
    <t>ถุง</t>
  </si>
  <si>
    <t>เอี๊ยมพลาสติก</t>
  </si>
  <si>
    <t>น้ำยา Umonium 1L.</t>
  </si>
  <si>
    <t>น้ำยา Umonium 5L.</t>
  </si>
  <si>
    <t>แกลลอน</t>
  </si>
  <si>
    <t>ไม้ Pap smear</t>
  </si>
  <si>
    <t>ไม้พันสำลี no.L</t>
  </si>
  <si>
    <t>แก๊สออกซิเจน 0.5 คิว</t>
  </si>
  <si>
    <t>ถัง</t>
  </si>
  <si>
    <t>แก๊สออกซิเจน 1.5 คิว</t>
  </si>
  <si>
    <t>แก๊สออกซิเจน 6 คิว</t>
  </si>
  <si>
    <t>แก๊สเอทธิลีนออกไซด์</t>
  </si>
  <si>
    <t>กระป๋อง</t>
  </si>
  <si>
    <t>แว่นครอบตาแบบใสมีขาแว่น</t>
  </si>
  <si>
    <t>EKG paper A4</t>
  </si>
  <si>
    <t>รีม</t>
  </si>
  <si>
    <t>ทรายกำจัดลูกน้ำยุงลาย</t>
  </si>
  <si>
    <t>น้ำยากำจัดยุงลาย</t>
  </si>
  <si>
    <t>สรุปแผนการจัดซื้อเวชภัณฑ์ที่มิใช่ยา ประเภทวัสดุการแพทย์</t>
  </si>
  <si>
    <t>หน่วยงานโรงพยาบาลโขงเจียม  จังหวัดอุบลราชธานี</t>
  </si>
  <si>
    <t>การจัดซื้อ</t>
  </si>
  <si>
    <t>เวชภัณฑ์ที่มิใช่ยา ประเภทวัสดุการแพทย์</t>
  </si>
  <si>
    <t>ไตรมาสที่ 1 (ต.ค.-ธ.ค.)</t>
  </si>
  <si>
    <t>ไตรมาสที่ 2 (ม.ค.-มี.ค.)</t>
  </si>
  <si>
    <t>ไตรมาสที่ 3 (เม.ย.-มิ.ย.)</t>
  </si>
  <si>
    <t>ไตรมาสที่ 4 (ก.ค.-ก.ย.)</t>
  </si>
  <si>
    <t>ประจำปีงบประมาณ 2566</t>
  </si>
  <si>
    <t>ปี 2565</t>
  </si>
  <si>
    <t>ประมาณการจัดซื้อปี 2566 (บาท)</t>
  </si>
  <si>
    <t>ประมาณการจัดซื้อในปี 2566</t>
  </si>
  <si>
    <t>ประมาณการใช้ในปี 2566</t>
  </si>
  <si>
    <t>Coban 2"</t>
  </si>
  <si>
    <t>Coban 3"</t>
  </si>
  <si>
    <t>Conform bandage 2"</t>
  </si>
  <si>
    <t>Conform bandage 3"</t>
  </si>
  <si>
    <t>Disp. Syringe  3 ml</t>
  </si>
  <si>
    <t>Disp. Syringe  5 ml</t>
  </si>
  <si>
    <t>Disp. Syringe  10 ml</t>
  </si>
  <si>
    <t>Disp. Syringe  20 ml</t>
  </si>
  <si>
    <t>Disp. Syringe  50 ml</t>
  </si>
  <si>
    <t>Disp. Syringe  50 ml (irrigate)</t>
  </si>
  <si>
    <t>Leg cover</t>
  </si>
  <si>
    <t>Isolation gown</t>
  </si>
  <si>
    <t>สติ๊กเกอร์ supply 5.5*3 cm (ขาว)</t>
  </si>
  <si>
    <t xml:space="preserve">  ..........................................  </t>
  </si>
  <si>
    <t xml:space="preserve">  (นายวรยุทธ  เลิศแล้ว)  </t>
  </si>
  <si>
    <t xml:space="preserve">  ตำแหน่งนักจัดการงานทั่วไปชำนาญการ  </t>
  </si>
  <si>
    <t xml:space="preserve">  หัวหน้าเจ้าหน้าที่  </t>
  </si>
  <si>
    <t>ไม้ค้ำยัน 30 นิ้ว</t>
  </si>
  <si>
    <t>ไม้ค้ำยัน 32 นิ้ว</t>
  </si>
  <si>
    <t>รองเท้าเพื่อสุขภาพ</t>
  </si>
  <si>
    <t>กระดาษ NST (เครื่อง BLT F90)</t>
  </si>
  <si>
    <t>ชุด Ambu bag silicone ผู้ใหญ่</t>
  </si>
  <si>
    <t>Ambu bag silicone ผู้ใหญ่</t>
  </si>
  <si>
    <t>Bed pan</t>
  </si>
  <si>
    <t>O2 box เด็กทารกแรกเกิด (S)</t>
  </si>
  <si>
    <t>หูฟัง เด็กทารก 3M</t>
  </si>
  <si>
    <t>หูฟัง เด็กเล็ก 3M</t>
  </si>
  <si>
    <t>หูฟัง ผู้ใหญ่ 3M</t>
  </si>
  <si>
    <t>ปรอทวัดไข้ดิจิตอล Terumo</t>
  </si>
  <si>
    <t>เครื่องวัดความดันโลหิตแบบบีบมือ เด็กเล็ก</t>
  </si>
  <si>
    <t>เครื่องวัดความดันโลหิตแบบบีบมือ เด็กโต</t>
  </si>
  <si>
    <t>เครื่องวัดความดันโลหิตแบบบีบมือ ผู้ใหญ่</t>
  </si>
  <si>
    <t>ผ้าพันแขนเครื่องวัดความดันโลหิตแบบบีบมือ เด็กเล็ก</t>
  </si>
  <si>
    <t>ผ้าพันแขนเครื่องวัดความดันโลหิตแบบบีบมือ เด็กโต</t>
  </si>
  <si>
    <t>ไม้กดลิ้นชนิดใช้แล้วทิ้งแบบไม่ sterile</t>
  </si>
  <si>
    <t>สายต่อดูดเสมหะ silicone 7 mm/11 mm (15 m)</t>
  </si>
  <si>
    <t>เชือกผู้ทิ้ว 13 mm (3/8")</t>
  </si>
  <si>
    <t>ที่เคาะเข่า</t>
  </si>
  <si>
    <t>เครื่อง</t>
  </si>
  <si>
    <t>ชุด Ambu bag silicone เด็กทารกแรกเกิด (280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</si>
</sst>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0;[Red]0"/>
    <numFmt numFmtId="190" formatCode="#,##0;[Red]#,##0"/>
    <numFmt numFmtId="191" formatCode="#,##0.00_ ;\-#,##0.00\ "/>
    <numFmt numFmtId="192" formatCode="0.00;[Red]0.00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4"/>
      <name val="TH SarabunIT๙"/>
      <family val="2"/>
    </font>
    <font>
      <sz val="10"/>
      <color indexed="8"/>
      <name val="Tahoma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4"/>
      <name val="TH SarabunIT๙"/>
      <family val="2"/>
    </font>
    <font>
      <vertAlign val="superscript"/>
      <sz val="12"/>
      <name val="TH SarabunPSK"/>
      <family val="2"/>
    </font>
    <font>
      <sz val="11"/>
      <color indexed="8"/>
      <name val="TH SarabunPSK"/>
      <family val="2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92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59" fontId="2" fillId="0" borderId="1" xfId="0" applyNumberFormat="1" applyFont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8" fontId="7" fillId="0" borderId="0" xfId="0" applyNumberFormat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90" fontId="10" fillId="0" borderId="1" xfId="0" applyNumberFormat="1" applyFont="1" applyBorder="1" applyAlignment="1">
      <alignment horizontal="center" vertical="center"/>
    </xf>
    <xf numFmtId="188" fontId="10" fillId="0" borderId="1" xfId="0" applyNumberFormat="1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11" fillId="0" borderId="1" xfId="1" applyFont="1" applyBorder="1" applyAlignment="1">
      <alignment horizontal="center" vertical="center"/>
    </xf>
    <xf numFmtId="190" fontId="1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187" fontId="10" fillId="0" borderId="0" xfId="1" applyNumberFormat="1" applyFont="1" applyAlignment="1">
      <alignment horizontal="center"/>
    </xf>
    <xf numFmtId="43" fontId="10" fillId="0" borderId="0" xfId="1" applyFont="1" applyAlignment="1">
      <alignment horizontal="center"/>
    </xf>
    <xf numFmtId="19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5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91" fontId="2" fillId="0" borderId="1" xfId="0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1" xfId="0" applyFont="1" applyFill="1" applyBorder="1" applyAlignment="1">
      <alignment horizontal="center" vertical="center"/>
    </xf>
    <xf numFmtId="190" fontId="12" fillId="0" borderId="1" xfId="0" applyNumberFormat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0" fontId="0" fillId="0" borderId="0" xfId="0" applyFill="1"/>
    <xf numFmtId="4" fontId="10" fillId="0" borderId="1" xfId="0" applyNumberFormat="1" applyFont="1" applyBorder="1" applyAlignment="1">
      <alignment horizontal="center" vertical="center"/>
    </xf>
    <xf numFmtId="192" fontId="10" fillId="0" borderId="1" xfId="0" applyNumberFormat="1" applyFont="1" applyBorder="1" applyAlignment="1">
      <alignment horizontal="center" vertical="center"/>
    </xf>
    <xf numFmtId="188" fontId="10" fillId="0" borderId="1" xfId="1" applyNumberFormat="1" applyFont="1" applyBorder="1" applyAlignment="1">
      <alignment horizontal="center" vertical="center"/>
    </xf>
    <xf numFmtId="192" fontId="10" fillId="0" borderId="1" xfId="1" applyNumberFormat="1" applyFont="1" applyBorder="1" applyAlignment="1">
      <alignment horizontal="center" vertical="center"/>
    </xf>
    <xf numFmtId="189" fontId="10" fillId="0" borderId="1" xfId="1" applyNumberFormat="1" applyFont="1" applyBorder="1" applyAlignment="1">
      <alignment horizontal="center" vertical="center"/>
    </xf>
    <xf numFmtId="18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9" fontId="5" fillId="0" borderId="2" xfId="0" applyNumberFormat="1" applyFont="1" applyFill="1" applyBorder="1" applyAlignment="1">
      <alignment horizontal="center" vertical="center"/>
    </xf>
    <xf numFmtId="189" fontId="5" fillId="0" borderId="5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8" fontId="5" fillId="0" borderId="3" xfId="0" applyNumberFormat="1" applyFont="1" applyFill="1" applyBorder="1" applyAlignment="1">
      <alignment horizontal="center" vertical="center"/>
    </xf>
    <xf numFmtId="188" fontId="5" fillId="0" borderId="4" xfId="0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188" fontId="10" fillId="0" borderId="0" xfId="0" applyNumberFormat="1" applyFont="1"/>
    <xf numFmtId="188" fontId="16" fillId="0" borderId="0" xfId="0" applyNumberFormat="1" applyFont="1"/>
  </cellXfs>
  <cellStyles count="4">
    <cellStyle name="Comma" xfId="1" builtinId="3"/>
    <cellStyle name="Normal" xfId="0" builtinId="0"/>
    <cellStyle name="ปกติ 2" xfId="2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tabSelected="1" topLeftCell="A238" zoomScale="120" zoomScaleNormal="120" workbookViewId="0">
      <selection activeCell="L249" sqref="L249"/>
    </sheetView>
  </sheetViews>
  <sheetFormatPr defaultRowHeight="14" x14ac:dyDescent="0.3"/>
  <cols>
    <col min="1" max="1" width="4.5" customWidth="1"/>
    <col min="2" max="2" width="21.58203125" customWidth="1"/>
    <col min="3" max="3" width="9.33203125" customWidth="1"/>
    <col min="5" max="7" width="5.5" customWidth="1"/>
    <col min="8" max="8" width="8" customWidth="1"/>
    <col min="9" max="9" width="7.83203125" customWidth="1"/>
    <col min="11" max="11" width="8.08203125" customWidth="1"/>
    <col min="12" max="12" width="9.08203125" customWidth="1"/>
    <col min="13" max="13" width="8.75" bestFit="1" customWidth="1"/>
    <col min="14" max="14" width="9.4140625" bestFit="1" customWidth="1"/>
    <col min="15" max="15" width="8.75" bestFit="1" customWidth="1"/>
    <col min="16" max="16" width="9.4140625" bestFit="1" customWidth="1"/>
    <col min="17" max="17" width="8.75" bestFit="1" customWidth="1"/>
    <col min="18" max="18" width="9.4140625" bestFit="1" customWidth="1"/>
    <col min="19" max="19" width="8.75" bestFit="1" customWidth="1"/>
    <col min="20" max="20" width="9.4140625" bestFit="1" customWidth="1"/>
  </cols>
  <sheetData>
    <row r="1" spans="1:20" ht="18" x14ac:dyDescent="0.3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10"/>
    </row>
    <row r="2" spans="1:20" ht="18" x14ac:dyDescent="0.3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ht="18" x14ac:dyDescent="0.3">
      <c r="A3" s="64" t="s">
        <v>272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x14ac:dyDescent="0.3">
      <c r="A4" s="65" t="s">
        <v>31</v>
      </c>
      <c r="B4" s="70" t="s">
        <v>32</v>
      </c>
      <c r="C4" s="60" t="s">
        <v>33</v>
      </c>
      <c r="D4" s="67" t="s">
        <v>34</v>
      </c>
      <c r="E4" s="73" t="s">
        <v>5</v>
      </c>
      <c r="F4" s="74"/>
      <c r="G4" s="75"/>
      <c r="H4" s="76" t="s">
        <v>276</v>
      </c>
      <c r="I4" s="60" t="s">
        <v>35</v>
      </c>
      <c r="J4" s="76" t="s">
        <v>275</v>
      </c>
      <c r="K4" s="78" t="s">
        <v>36</v>
      </c>
      <c r="L4" s="76" t="s">
        <v>274</v>
      </c>
      <c r="M4" s="69" t="s">
        <v>6</v>
      </c>
      <c r="N4" s="70"/>
      <c r="O4" s="69" t="s">
        <v>7</v>
      </c>
      <c r="P4" s="70"/>
      <c r="Q4" s="71" t="s">
        <v>8</v>
      </c>
      <c r="R4" s="72"/>
      <c r="S4" s="69" t="s">
        <v>9</v>
      </c>
      <c r="T4" s="70"/>
    </row>
    <row r="5" spans="1:20" ht="24" customHeight="1" x14ac:dyDescent="0.3">
      <c r="A5" s="66"/>
      <c r="B5" s="70"/>
      <c r="C5" s="61"/>
      <c r="D5" s="68"/>
      <c r="E5" s="24" t="s">
        <v>37</v>
      </c>
      <c r="F5" s="24" t="s">
        <v>38</v>
      </c>
      <c r="G5" s="24" t="s">
        <v>273</v>
      </c>
      <c r="H5" s="77"/>
      <c r="I5" s="61"/>
      <c r="J5" s="77"/>
      <c r="K5" s="79"/>
      <c r="L5" s="77"/>
      <c r="M5" s="22" t="s">
        <v>10</v>
      </c>
      <c r="N5" s="23" t="s">
        <v>11</v>
      </c>
      <c r="O5" s="22" t="s">
        <v>10</v>
      </c>
      <c r="P5" s="23" t="s">
        <v>11</v>
      </c>
      <c r="Q5" s="22" t="s">
        <v>10</v>
      </c>
      <c r="R5" s="22" t="s">
        <v>11</v>
      </c>
      <c r="S5" s="22" t="s">
        <v>10</v>
      </c>
      <c r="T5" s="23" t="s">
        <v>11</v>
      </c>
    </row>
    <row r="6" spans="1:20" ht="15.5" x14ac:dyDescent="0.3">
      <c r="A6" s="12">
        <v>1</v>
      </c>
      <c r="B6" s="9" t="s">
        <v>39</v>
      </c>
      <c r="C6" s="13" t="s">
        <v>40</v>
      </c>
      <c r="D6" s="12" t="s">
        <v>41</v>
      </c>
      <c r="E6" s="25">
        <v>5</v>
      </c>
      <c r="F6" s="25">
        <v>3</v>
      </c>
      <c r="G6" s="25">
        <v>0</v>
      </c>
      <c r="H6" s="14">
        <f>(E6+F6+G6)/3*1.1</f>
        <v>2.9333333333333336</v>
      </c>
      <c r="I6" s="14">
        <v>3</v>
      </c>
      <c r="J6" s="14">
        <v>0</v>
      </c>
      <c r="K6" s="26">
        <v>45</v>
      </c>
      <c r="L6" s="15">
        <f>J6*K6</f>
        <v>0</v>
      </c>
      <c r="M6" s="11">
        <f t="shared" ref="M6:M8" si="0">J6/4</f>
        <v>0</v>
      </c>
      <c r="N6" s="15">
        <f t="shared" ref="N6:N8" si="1">K6*M6</f>
        <v>0</v>
      </c>
      <c r="O6" s="11">
        <f t="shared" ref="O6:O8" si="2">J6/4</f>
        <v>0</v>
      </c>
      <c r="P6" s="15">
        <f t="shared" ref="P6:P8" si="3">K6*O6</f>
        <v>0</v>
      </c>
      <c r="Q6" s="11">
        <f t="shared" ref="Q6:Q8" si="4">J6/4</f>
        <v>0</v>
      </c>
      <c r="R6" s="50">
        <f t="shared" ref="R6:R8" si="5">K6*Q6</f>
        <v>0</v>
      </c>
      <c r="S6" s="11">
        <f t="shared" ref="S6:S8" si="6">J6/4</f>
        <v>0</v>
      </c>
      <c r="T6" s="15">
        <f t="shared" ref="T6:T8" si="7">K6*S6</f>
        <v>0</v>
      </c>
    </row>
    <row r="7" spans="1:20" ht="15.5" customHeight="1" x14ac:dyDescent="0.3">
      <c r="A7" s="12">
        <v>2</v>
      </c>
      <c r="B7" s="9" t="s">
        <v>42</v>
      </c>
      <c r="C7" s="13" t="s">
        <v>40</v>
      </c>
      <c r="D7" s="12" t="s">
        <v>41</v>
      </c>
      <c r="E7" s="25">
        <v>30</v>
      </c>
      <c r="F7" s="25">
        <v>10</v>
      </c>
      <c r="G7" s="25">
        <v>2</v>
      </c>
      <c r="H7" s="14">
        <f>(E7+F7+G7)/3*1.1</f>
        <v>15.400000000000002</v>
      </c>
      <c r="I7" s="14">
        <v>5</v>
      </c>
      <c r="J7" s="14">
        <v>12</v>
      </c>
      <c r="K7" s="26">
        <v>45</v>
      </c>
      <c r="L7" s="15">
        <f>J7*K7</f>
        <v>540</v>
      </c>
      <c r="M7" s="11">
        <f t="shared" si="0"/>
        <v>3</v>
      </c>
      <c r="N7" s="15">
        <f t="shared" si="1"/>
        <v>135</v>
      </c>
      <c r="O7" s="11">
        <f t="shared" si="2"/>
        <v>3</v>
      </c>
      <c r="P7" s="15">
        <f t="shared" si="3"/>
        <v>135</v>
      </c>
      <c r="Q7" s="11">
        <f t="shared" si="4"/>
        <v>3</v>
      </c>
      <c r="R7" s="50">
        <f t="shared" si="5"/>
        <v>135</v>
      </c>
      <c r="S7" s="11">
        <f t="shared" si="6"/>
        <v>3</v>
      </c>
      <c r="T7" s="15">
        <f t="shared" si="7"/>
        <v>135</v>
      </c>
    </row>
    <row r="8" spans="1:20" ht="15.5" x14ac:dyDescent="0.3">
      <c r="A8" s="12">
        <v>3</v>
      </c>
      <c r="B8" s="9" t="s">
        <v>43</v>
      </c>
      <c r="C8" s="13" t="s">
        <v>40</v>
      </c>
      <c r="D8" s="12" t="s">
        <v>41</v>
      </c>
      <c r="E8" s="25">
        <v>17</v>
      </c>
      <c r="F8" s="25">
        <v>26</v>
      </c>
      <c r="G8" s="25">
        <v>32</v>
      </c>
      <c r="H8" s="14">
        <f>(E8+F8+G8)/3*1.1</f>
        <v>27.500000000000004</v>
      </c>
      <c r="I8" s="14">
        <v>10</v>
      </c>
      <c r="J8" s="14">
        <v>20</v>
      </c>
      <c r="K8" s="26">
        <v>45</v>
      </c>
      <c r="L8" s="15">
        <f>J8*K8</f>
        <v>900</v>
      </c>
      <c r="M8" s="11">
        <f t="shared" si="0"/>
        <v>5</v>
      </c>
      <c r="N8" s="15">
        <f t="shared" si="1"/>
        <v>225</v>
      </c>
      <c r="O8" s="11">
        <f t="shared" si="2"/>
        <v>5</v>
      </c>
      <c r="P8" s="15">
        <f t="shared" si="3"/>
        <v>225</v>
      </c>
      <c r="Q8" s="11">
        <f t="shared" si="4"/>
        <v>5</v>
      </c>
      <c r="R8" s="50">
        <f t="shared" si="5"/>
        <v>225</v>
      </c>
      <c r="S8" s="11">
        <f t="shared" si="6"/>
        <v>5</v>
      </c>
      <c r="T8" s="15">
        <f t="shared" si="7"/>
        <v>225</v>
      </c>
    </row>
    <row r="9" spans="1:20" ht="15.5" x14ac:dyDescent="0.3">
      <c r="A9" s="12">
        <v>4</v>
      </c>
      <c r="B9" s="9" t="s">
        <v>44</v>
      </c>
      <c r="C9" s="13" t="s">
        <v>40</v>
      </c>
      <c r="D9" s="12" t="s">
        <v>41</v>
      </c>
      <c r="E9" s="25">
        <v>40</v>
      </c>
      <c r="F9" s="25">
        <v>60</v>
      </c>
      <c r="G9" s="25">
        <v>78</v>
      </c>
      <c r="H9" s="14">
        <f t="shared" ref="H9:H38" si="8">(E9+F9+G9)/3*1.1</f>
        <v>65.26666666666668</v>
      </c>
      <c r="I9" s="14">
        <v>15</v>
      </c>
      <c r="J9" s="14">
        <v>60</v>
      </c>
      <c r="K9" s="26">
        <v>45</v>
      </c>
      <c r="L9" s="15">
        <f t="shared" ref="L9:L38" si="9">J9*K9</f>
        <v>2700</v>
      </c>
      <c r="M9" s="11">
        <f t="shared" ref="M9:M38" si="10">J9/4</f>
        <v>15</v>
      </c>
      <c r="N9" s="15">
        <f t="shared" ref="N9:N38" si="11">K9*M9</f>
        <v>675</v>
      </c>
      <c r="O9" s="11">
        <f t="shared" ref="O9:O38" si="12">J9/4</f>
        <v>15</v>
      </c>
      <c r="P9" s="15">
        <f t="shared" ref="P9:P38" si="13">K9*O9</f>
        <v>675</v>
      </c>
      <c r="Q9" s="11">
        <f t="shared" ref="Q9:Q38" si="14">J9/4</f>
        <v>15</v>
      </c>
      <c r="R9" s="50">
        <f t="shared" ref="R9:R38" si="15">K9*Q9</f>
        <v>675</v>
      </c>
      <c r="S9" s="11">
        <f t="shared" ref="S9:S38" si="16">J9/4</f>
        <v>15</v>
      </c>
      <c r="T9" s="15">
        <f t="shared" ref="T9:T38" si="17">K9*S9</f>
        <v>675</v>
      </c>
    </row>
    <row r="10" spans="1:20" ht="15.5" x14ac:dyDescent="0.3">
      <c r="A10" s="12">
        <v>5</v>
      </c>
      <c r="B10" s="9" t="s">
        <v>45</v>
      </c>
      <c r="C10" s="13" t="s">
        <v>40</v>
      </c>
      <c r="D10" s="12" t="s">
        <v>46</v>
      </c>
      <c r="E10" s="25">
        <v>73</v>
      </c>
      <c r="F10" s="25">
        <v>10</v>
      </c>
      <c r="G10" s="25">
        <v>11</v>
      </c>
      <c r="H10" s="14">
        <f t="shared" si="8"/>
        <v>34.466666666666669</v>
      </c>
      <c r="I10" s="14">
        <v>30</v>
      </c>
      <c r="J10" s="14">
        <v>4</v>
      </c>
      <c r="K10" s="26">
        <v>90</v>
      </c>
      <c r="L10" s="15">
        <f t="shared" si="9"/>
        <v>360</v>
      </c>
      <c r="M10" s="11">
        <f t="shared" si="10"/>
        <v>1</v>
      </c>
      <c r="N10" s="15">
        <f t="shared" si="11"/>
        <v>90</v>
      </c>
      <c r="O10" s="11">
        <f t="shared" si="12"/>
        <v>1</v>
      </c>
      <c r="P10" s="15">
        <f t="shared" si="13"/>
        <v>90</v>
      </c>
      <c r="Q10" s="11">
        <f t="shared" si="14"/>
        <v>1</v>
      </c>
      <c r="R10" s="50">
        <f t="shared" si="15"/>
        <v>90</v>
      </c>
      <c r="S10" s="11">
        <f t="shared" si="16"/>
        <v>1</v>
      </c>
      <c r="T10" s="15">
        <f t="shared" si="17"/>
        <v>90</v>
      </c>
    </row>
    <row r="11" spans="1:20" ht="15.5" x14ac:dyDescent="0.3">
      <c r="A11" s="12">
        <v>6</v>
      </c>
      <c r="B11" s="9" t="s">
        <v>47</v>
      </c>
      <c r="C11" s="13" t="s">
        <v>40</v>
      </c>
      <c r="D11" s="12" t="s">
        <v>41</v>
      </c>
      <c r="E11" s="25">
        <v>20</v>
      </c>
      <c r="F11" s="25">
        <v>33</v>
      </c>
      <c r="G11" s="25">
        <v>37</v>
      </c>
      <c r="H11" s="14">
        <f t="shared" si="8"/>
        <v>33</v>
      </c>
      <c r="I11" s="14">
        <v>10</v>
      </c>
      <c r="J11" s="14">
        <v>24</v>
      </c>
      <c r="K11" s="26">
        <v>45</v>
      </c>
      <c r="L11" s="15">
        <f t="shared" si="9"/>
        <v>1080</v>
      </c>
      <c r="M11" s="11">
        <f t="shared" si="10"/>
        <v>6</v>
      </c>
      <c r="N11" s="15">
        <f t="shared" si="11"/>
        <v>270</v>
      </c>
      <c r="O11" s="11">
        <f t="shared" si="12"/>
        <v>6</v>
      </c>
      <c r="P11" s="15">
        <f t="shared" si="13"/>
        <v>270</v>
      </c>
      <c r="Q11" s="11">
        <f t="shared" si="14"/>
        <v>6</v>
      </c>
      <c r="R11" s="50">
        <f t="shared" si="15"/>
        <v>270</v>
      </c>
      <c r="S11" s="11">
        <f t="shared" si="16"/>
        <v>6</v>
      </c>
      <c r="T11" s="15">
        <f t="shared" si="17"/>
        <v>270</v>
      </c>
    </row>
    <row r="12" spans="1:20" ht="15.5" x14ac:dyDescent="0.3">
      <c r="A12" s="12">
        <v>7</v>
      </c>
      <c r="B12" s="9" t="s">
        <v>48</v>
      </c>
      <c r="C12" s="13" t="s">
        <v>40</v>
      </c>
      <c r="D12" s="12" t="s">
        <v>41</v>
      </c>
      <c r="E12" s="25">
        <v>25</v>
      </c>
      <c r="F12" s="25">
        <v>44</v>
      </c>
      <c r="G12" s="25">
        <v>44</v>
      </c>
      <c r="H12" s="14">
        <f t="shared" si="8"/>
        <v>41.433333333333337</v>
      </c>
      <c r="I12" s="14">
        <v>10</v>
      </c>
      <c r="J12" s="14">
        <v>32</v>
      </c>
      <c r="K12" s="26">
        <v>45</v>
      </c>
      <c r="L12" s="15">
        <f t="shared" si="9"/>
        <v>1440</v>
      </c>
      <c r="M12" s="11">
        <f t="shared" si="10"/>
        <v>8</v>
      </c>
      <c r="N12" s="15">
        <f t="shared" si="11"/>
        <v>360</v>
      </c>
      <c r="O12" s="11">
        <f t="shared" si="12"/>
        <v>8</v>
      </c>
      <c r="P12" s="15">
        <f t="shared" si="13"/>
        <v>360</v>
      </c>
      <c r="Q12" s="11">
        <f t="shared" si="14"/>
        <v>8</v>
      </c>
      <c r="R12" s="50">
        <f t="shared" si="15"/>
        <v>360</v>
      </c>
      <c r="S12" s="11">
        <f t="shared" si="16"/>
        <v>8</v>
      </c>
      <c r="T12" s="15">
        <f t="shared" si="17"/>
        <v>360</v>
      </c>
    </row>
    <row r="13" spans="1:20" ht="15.5" x14ac:dyDescent="0.3">
      <c r="A13" s="12">
        <v>8</v>
      </c>
      <c r="B13" s="9" t="s">
        <v>49</v>
      </c>
      <c r="C13" s="13" t="s">
        <v>40</v>
      </c>
      <c r="D13" s="12" t="s">
        <v>41</v>
      </c>
      <c r="E13" s="25">
        <v>56</v>
      </c>
      <c r="F13" s="25">
        <v>65</v>
      </c>
      <c r="G13" s="25">
        <v>52</v>
      </c>
      <c r="H13" s="14">
        <f t="shared" si="8"/>
        <v>63.433333333333337</v>
      </c>
      <c r="I13" s="14">
        <v>20</v>
      </c>
      <c r="J13" s="14">
        <v>40</v>
      </c>
      <c r="K13" s="26">
        <v>45</v>
      </c>
      <c r="L13" s="15">
        <f t="shared" si="9"/>
        <v>1800</v>
      </c>
      <c r="M13" s="11">
        <f t="shared" si="10"/>
        <v>10</v>
      </c>
      <c r="N13" s="15">
        <f t="shared" si="11"/>
        <v>450</v>
      </c>
      <c r="O13" s="11">
        <f t="shared" si="12"/>
        <v>10</v>
      </c>
      <c r="P13" s="15">
        <f t="shared" si="13"/>
        <v>450</v>
      </c>
      <c r="Q13" s="11">
        <f t="shared" si="14"/>
        <v>10</v>
      </c>
      <c r="R13" s="50">
        <f t="shared" si="15"/>
        <v>450</v>
      </c>
      <c r="S13" s="11">
        <f t="shared" si="16"/>
        <v>10</v>
      </c>
      <c r="T13" s="15">
        <f t="shared" si="17"/>
        <v>450</v>
      </c>
    </row>
    <row r="14" spans="1:20" ht="15.5" x14ac:dyDescent="0.3">
      <c r="A14" s="12">
        <v>9</v>
      </c>
      <c r="B14" s="9" t="s">
        <v>50</v>
      </c>
      <c r="C14" s="13" t="s">
        <v>40</v>
      </c>
      <c r="D14" s="12" t="s">
        <v>18</v>
      </c>
      <c r="E14" s="25">
        <v>41</v>
      </c>
      <c r="F14" s="25">
        <v>38</v>
      </c>
      <c r="G14" s="25">
        <v>49</v>
      </c>
      <c r="H14" s="14">
        <f t="shared" si="8"/>
        <v>46.933333333333337</v>
      </c>
      <c r="I14" s="14">
        <v>12</v>
      </c>
      <c r="J14" s="14">
        <v>40</v>
      </c>
      <c r="K14" s="26">
        <v>123.05</v>
      </c>
      <c r="L14" s="15">
        <f t="shared" si="9"/>
        <v>4922</v>
      </c>
      <c r="M14" s="11">
        <f t="shared" si="10"/>
        <v>10</v>
      </c>
      <c r="N14" s="15">
        <f t="shared" si="11"/>
        <v>1230.5</v>
      </c>
      <c r="O14" s="11">
        <f t="shared" si="12"/>
        <v>10</v>
      </c>
      <c r="P14" s="15">
        <f t="shared" si="13"/>
        <v>1230.5</v>
      </c>
      <c r="Q14" s="11">
        <f t="shared" si="14"/>
        <v>10</v>
      </c>
      <c r="R14" s="50">
        <f t="shared" si="15"/>
        <v>1230.5</v>
      </c>
      <c r="S14" s="11">
        <f t="shared" si="16"/>
        <v>10</v>
      </c>
      <c r="T14" s="15">
        <f t="shared" si="17"/>
        <v>1230.5</v>
      </c>
    </row>
    <row r="15" spans="1:20" ht="15.5" x14ac:dyDescent="0.3">
      <c r="A15" s="12">
        <v>10</v>
      </c>
      <c r="B15" s="9" t="s">
        <v>51</v>
      </c>
      <c r="C15" s="13" t="s">
        <v>40</v>
      </c>
      <c r="D15" s="12" t="s">
        <v>41</v>
      </c>
      <c r="E15" s="25">
        <v>670</v>
      </c>
      <c r="F15" s="25">
        <v>1125</v>
      </c>
      <c r="G15" s="25">
        <v>648</v>
      </c>
      <c r="H15" s="14">
        <f t="shared" si="8"/>
        <v>895.76666666666677</v>
      </c>
      <c r="I15" s="14">
        <v>260</v>
      </c>
      <c r="J15" s="14">
        <v>600</v>
      </c>
      <c r="K15" s="26">
        <v>3.21</v>
      </c>
      <c r="L15" s="15">
        <f t="shared" si="9"/>
        <v>1926</v>
      </c>
      <c r="M15" s="11">
        <f t="shared" si="10"/>
        <v>150</v>
      </c>
      <c r="N15" s="15">
        <f t="shared" si="11"/>
        <v>481.5</v>
      </c>
      <c r="O15" s="11">
        <f t="shared" si="12"/>
        <v>150</v>
      </c>
      <c r="P15" s="15">
        <f t="shared" si="13"/>
        <v>481.5</v>
      </c>
      <c r="Q15" s="11">
        <f t="shared" si="14"/>
        <v>150</v>
      </c>
      <c r="R15" s="50">
        <f t="shared" si="15"/>
        <v>481.5</v>
      </c>
      <c r="S15" s="11">
        <f t="shared" si="16"/>
        <v>150</v>
      </c>
      <c r="T15" s="15">
        <f t="shared" si="17"/>
        <v>481.5</v>
      </c>
    </row>
    <row r="16" spans="1:20" ht="15.5" x14ac:dyDescent="0.3">
      <c r="A16" s="12">
        <v>11</v>
      </c>
      <c r="B16" s="9" t="s">
        <v>52</v>
      </c>
      <c r="C16" s="13" t="s">
        <v>40</v>
      </c>
      <c r="D16" s="12" t="s">
        <v>41</v>
      </c>
      <c r="E16" s="25">
        <v>96</v>
      </c>
      <c r="F16" s="25">
        <v>168</v>
      </c>
      <c r="G16" s="25">
        <v>60</v>
      </c>
      <c r="H16" s="14">
        <f t="shared" si="8"/>
        <v>118.80000000000001</v>
      </c>
      <c r="I16" s="14">
        <v>40</v>
      </c>
      <c r="J16" s="14">
        <v>80</v>
      </c>
      <c r="K16" s="26">
        <v>3.21</v>
      </c>
      <c r="L16" s="15">
        <f t="shared" si="9"/>
        <v>256.8</v>
      </c>
      <c r="M16" s="11">
        <f t="shared" si="10"/>
        <v>20</v>
      </c>
      <c r="N16" s="15">
        <f t="shared" si="11"/>
        <v>64.2</v>
      </c>
      <c r="O16" s="11">
        <f t="shared" si="12"/>
        <v>20</v>
      </c>
      <c r="P16" s="15">
        <f t="shared" si="13"/>
        <v>64.2</v>
      </c>
      <c r="Q16" s="11">
        <f t="shared" si="14"/>
        <v>20</v>
      </c>
      <c r="R16" s="50">
        <f t="shared" si="15"/>
        <v>64.2</v>
      </c>
      <c r="S16" s="11">
        <f t="shared" si="16"/>
        <v>20</v>
      </c>
      <c r="T16" s="15">
        <f t="shared" si="17"/>
        <v>64.2</v>
      </c>
    </row>
    <row r="17" spans="1:20" ht="15.5" x14ac:dyDescent="0.3">
      <c r="A17" s="12">
        <v>12</v>
      </c>
      <c r="B17" s="9" t="s">
        <v>53</v>
      </c>
      <c r="C17" s="13" t="s">
        <v>40</v>
      </c>
      <c r="D17" s="12" t="s">
        <v>41</v>
      </c>
      <c r="E17" s="25">
        <v>250</v>
      </c>
      <c r="F17" s="25">
        <v>268</v>
      </c>
      <c r="G17" s="25">
        <v>198</v>
      </c>
      <c r="H17" s="14">
        <f t="shared" si="8"/>
        <v>262.53333333333336</v>
      </c>
      <c r="I17" s="14">
        <v>60</v>
      </c>
      <c r="J17" s="14">
        <v>200</v>
      </c>
      <c r="K17" s="26">
        <v>3.21</v>
      </c>
      <c r="L17" s="15">
        <f t="shared" si="9"/>
        <v>642</v>
      </c>
      <c r="M17" s="11">
        <f t="shared" si="10"/>
        <v>50</v>
      </c>
      <c r="N17" s="15">
        <f t="shared" si="11"/>
        <v>160.5</v>
      </c>
      <c r="O17" s="11">
        <f t="shared" si="12"/>
        <v>50</v>
      </c>
      <c r="P17" s="15">
        <f t="shared" si="13"/>
        <v>160.5</v>
      </c>
      <c r="Q17" s="11">
        <f t="shared" si="14"/>
        <v>50</v>
      </c>
      <c r="R17" s="50">
        <f t="shared" si="15"/>
        <v>160.5</v>
      </c>
      <c r="S17" s="11">
        <f t="shared" si="16"/>
        <v>50</v>
      </c>
      <c r="T17" s="15">
        <f t="shared" si="17"/>
        <v>160.5</v>
      </c>
    </row>
    <row r="18" spans="1:20" ht="15.5" x14ac:dyDescent="0.3">
      <c r="A18" s="12">
        <v>13</v>
      </c>
      <c r="B18" s="9" t="s">
        <v>54</v>
      </c>
      <c r="C18" s="13" t="s">
        <v>40</v>
      </c>
      <c r="D18" s="12" t="s">
        <v>55</v>
      </c>
      <c r="E18" s="25">
        <v>107</v>
      </c>
      <c r="F18" s="25">
        <v>132</v>
      </c>
      <c r="G18" s="25">
        <v>98</v>
      </c>
      <c r="H18" s="14">
        <f t="shared" si="8"/>
        <v>123.56666666666668</v>
      </c>
      <c r="I18" s="14">
        <v>20</v>
      </c>
      <c r="J18" s="14">
        <v>100</v>
      </c>
      <c r="K18" s="26">
        <v>17.600000000000001</v>
      </c>
      <c r="L18" s="15">
        <f t="shared" si="9"/>
        <v>1760.0000000000002</v>
      </c>
      <c r="M18" s="11">
        <f t="shared" si="10"/>
        <v>25</v>
      </c>
      <c r="N18" s="15">
        <f t="shared" si="11"/>
        <v>440.00000000000006</v>
      </c>
      <c r="O18" s="11">
        <f t="shared" si="12"/>
        <v>25</v>
      </c>
      <c r="P18" s="15">
        <f t="shared" si="13"/>
        <v>440.00000000000006</v>
      </c>
      <c r="Q18" s="11">
        <f t="shared" si="14"/>
        <v>25</v>
      </c>
      <c r="R18" s="50">
        <f t="shared" si="15"/>
        <v>440.00000000000006</v>
      </c>
      <c r="S18" s="11">
        <f t="shared" si="16"/>
        <v>25</v>
      </c>
      <c r="T18" s="15">
        <f t="shared" si="17"/>
        <v>440.00000000000006</v>
      </c>
    </row>
    <row r="19" spans="1:20" ht="15.5" x14ac:dyDescent="0.3">
      <c r="A19" s="12">
        <v>14</v>
      </c>
      <c r="B19" s="9" t="s">
        <v>56</v>
      </c>
      <c r="C19" s="13" t="s">
        <v>40</v>
      </c>
      <c r="D19" s="12" t="s">
        <v>18</v>
      </c>
      <c r="E19" s="25">
        <v>86</v>
      </c>
      <c r="F19" s="25">
        <v>120</v>
      </c>
      <c r="G19" s="25">
        <v>101</v>
      </c>
      <c r="H19" s="14">
        <f t="shared" si="8"/>
        <v>112.56666666666668</v>
      </c>
      <c r="I19" s="14">
        <v>30</v>
      </c>
      <c r="J19" s="14">
        <v>80</v>
      </c>
      <c r="K19" s="26">
        <v>50</v>
      </c>
      <c r="L19" s="15">
        <f t="shared" si="9"/>
        <v>4000</v>
      </c>
      <c r="M19" s="11">
        <f t="shared" si="10"/>
        <v>20</v>
      </c>
      <c r="N19" s="15">
        <f t="shared" si="11"/>
        <v>1000</v>
      </c>
      <c r="O19" s="11">
        <f t="shared" si="12"/>
        <v>20</v>
      </c>
      <c r="P19" s="15">
        <f t="shared" si="13"/>
        <v>1000</v>
      </c>
      <c r="Q19" s="11">
        <f t="shared" si="14"/>
        <v>20</v>
      </c>
      <c r="R19" s="50">
        <f t="shared" si="15"/>
        <v>1000</v>
      </c>
      <c r="S19" s="11">
        <f t="shared" si="16"/>
        <v>20</v>
      </c>
      <c r="T19" s="15">
        <f t="shared" si="17"/>
        <v>1000</v>
      </c>
    </row>
    <row r="20" spans="1:20" ht="15.5" x14ac:dyDescent="0.3">
      <c r="A20" s="12">
        <v>15</v>
      </c>
      <c r="B20" s="27" t="s">
        <v>57</v>
      </c>
      <c r="C20" s="13" t="s">
        <v>40</v>
      </c>
      <c r="D20" s="12" t="s">
        <v>55</v>
      </c>
      <c r="E20" s="25">
        <v>156</v>
      </c>
      <c r="F20" s="25">
        <v>144</v>
      </c>
      <c r="G20" s="25">
        <v>144</v>
      </c>
      <c r="H20" s="14">
        <f t="shared" si="8"/>
        <v>162.80000000000001</v>
      </c>
      <c r="I20" s="14">
        <v>12</v>
      </c>
      <c r="J20" s="14">
        <v>160</v>
      </c>
      <c r="K20" s="26">
        <v>91.66</v>
      </c>
      <c r="L20" s="15">
        <f t="shared" si="9"/>
        <v>14665.599999999999</v>
      </c>
      <c r="M20" s="11">
        <f t="shared" si="10"/>
        <v>40</v>
      </c>
      <c r="N20" s="15">
        <f t="shared" si="11"/>
        <v>3666.3999999999996</v>
      </c>
      <c r="O20" s="11">
        <f t="shared" si="12"/>
        <v>40</v>
      </c>
      <c r="P20" s="15">
        <f t="shared" si="13"/>
        <v>3666.3999999999996</v>
      </c>
      <c r="Q20" s="11">
        <f t="shared" si="14"/>
        <v>40</v>
      </c>
      <c r="R20" s="50">
        <f t="shared" si="15"/>
        <v>3666.3999999999996</v>
      </c>
      <c r="S20" s="11">
        <f t="shared" si="16"/>
        <v>40</v>
      </c>
      <c r="T20" s="15">
        <f t="shared" si="17"/>
        <v>3666.3999999999996</v>
      </c>
    </row>
    <row r="21" spans="1:20" ht="15.5" x14ac:dyDescent="0.3">
      <c r="A21" s="12">
        <v>16</v>
      </c>
      <c r="B21" s="28" t="s">
        <v>58</v>
      </c>
      <c r="C21" s="13" t="s">
        <v>40</v>
      </c>
      <c r="D21" s="12" t="s">
        <v>55</v>
      </c>
      <c r="E21" s="25">
        <v>24</v>
      </c>
      <c r="F21" s="25">
        <v>96</v>
      </c>
      <c r="G21" s="25">
        <v>72</v>
      </c>
      <c r="H21" s="14">
        <f t="shared" si="8"/>
        <v>70.400000000000006</v>
      </c>
      <c r="I21" s="14">
        <v>24</v>
      </c>
      <c r="J21" s="14">
        <v>44</v>
      </c>
      <c r="K21" s="26">
        <v>91.66</v>
      </c>
      <c r="L21" s="15">
        <f t="shared" si="9"/>
        <v>4033.04</v>
      </c>
      <c r="M21" s="11">
        <f t="shared" si="10"/>
        <v>11</v>
      </c>
      <c r="N21" s="15">
        <f t="shared" si="11"/>
        <v>1008.26</v>
      </c>
      <c r="O21" s="11">
        <f t="shared" si="12"/>
        <v>11</v>
      </c>
      <c r="P21" s="15">
        <f t="shared" si="13"/>
        <v>1008.26</v>
      </c>
      <c r="Q21" s="11">
        <f t="shared" si="14"/>
        <v>11</v>
      </c>
      <c r="R21" s="50">
        <f t="shared" si="15"/>
        <v>1008.26</v>
      </c>
      <c r="S21" s="11">
        <f t="shared" si="16"/>
        <v>11</v>
      </c>
      <c r="T21" s="15">
        <f t="shared" si="17"/>
        <v>1008.26</v>
      </c>
    </row>
    <row r="22" spans="1:20" ht="15.5" x14ac:dyDescent="0.3">
      <c r="A22" s="12">
        <v>17</v>
      </c>
      <c r="B22" s="9" t="s">
        <v>59</v>
      </c>
      <c r="C22" s="13" t="s">
        <v>40</v>
      </c>
      <c r="D22" s="12" t="s">
        <v>55</v>
      </c>
      <c r="E22" s="25">
        <v>24</v>
      </c>
      <c r="F22" s="25">
        <v>48</v>
      </c>
      <c r="G22" s="25">
        <v>48</v>
      </c>
      <c r="H22" s="14">
        <f t="shared" si="8"/>
        <v>44</v>
      </c>
      <c r="I22" s="14">
        <v>12</v>
      </c>
      <c r="J22" s="14">
        <v>32</v>
      </c>
      <c r="K22" s="26">
        <v>91.66</v>
      </c>
      <c r="L22" s="15">
        <f t="shared" si="9"/>
        <v>2933.12</v>
      </c>
      <c r="M22" s="11">
        <f t="shared" si="10"/>
        <v>8</v>
      </c>
      <c r="N22" s="15">
        <f t="shared" si="11"/>
        <v>733.28</v>
      </c>
      <c r="O22" s="11">
        <f t="shared" si="12"/>
        <v>8</v>
      </c>
      <c r="P22" s="15">
        <f t="shared" si="13"/>
        <v>733.28</v>
      </c>
      <c r="Q22" s="11">
        <f t="shared" si="14"/>
        <v>8</v>
      </c>
      <c r="R22" s="50">
        <f t="shared" si="15"/>
        <v>733.28</v>
      </c>
      <c r="S22" s="11">
        <f t="shared" si="16"/>
        <v>8</v>
      </c>
      <c r="T22" s="15">
        <f t="shared" si="17"/>
        <v>733.28</v>
      </c>
    </row>
    <row r="23" spans="1:20" ht="15.5" x14ac:dyDescent="0.3">
      <c r="A23" s="12">
        <v>18</v>
      </c>
      <c r="B23" s="9" t="s">
        <v>277</v>
      </c>
      <c r="C23" s="13" t="s">
        <v>40</v>
      </c>
      <c r="D23" s="12" t="s">
        <v>18</v>
      </c>
      <c r="E23" s="25"/>
      <c r="F23" s="25"/>
      <c r="G23" s="25">
        <v>24</v>
      </c>
      <c r="H23" s="14">
        <f>(E23+F23+G23)/1*1.1</f>
        <v>26.400000000000002</v>
      </c>
      <c r="I23" s="14">
        <v>0</v>
      </c>
      <c r="J23" s="14">
        <v>40</v>
      </c>
      <c r="K23" s="26">
        <v>95</v>
      </c>
      <c r="L23" s="15">
        <f t="shared" si="9"/>
        <v>3800</v>
      </c>
      <c r="M23" s="11">
        <f t="shared" si="10"/>
        <v>10</v>
      </c>
      <c r="N23" s="15">
        <f t="shared" si="11"/>
        <v>950</v>
      </c>
      <c r="O23" s="11">
        <f t="shared" si="12"/>
        <v>10</v>
      </c>
      <c r="P23" s="15">
        <f t="shared" si="13"/>
        <v>950</v>
      </c>
      <c r="Q23" s="11">
        <f t="shared" si="14"/>
        <v>10</v>
      </c>
      <c r="R23" s="50">
        <f t="shared" si="15"/>
        <v>950</v>
      </c>
      <c r="S23" s="11">
        <f t="shared" si="16"/>
        <v>10</v>
      </c>
      <c r="T23" s="15">
        <f t="shared" si="17"/>
        <v>950</v>
      </c>
    </row>
    <row r="24" spans="1:20" ht="15.5" x14ac:dyDescent="0.3">
      <c r="A24" s="12">
        <v>19</v>
      </c>
      <c r="B24" s="9" t="s">
        <v>278</v>
      </c>
      <c r="C24" s="13" t="s">
        <v>40</v>
      </c>
      <c r="D24" s="12" t="s">
        <v>18</v>
      </c>
      <c r="E24" s="25"/>
      <c r="F24" s="25"/>
      <c r="G24" s="25">
        <v>43</v>
      </c>
      <c r="H24" s="14">
        <f>(E24+F24+G24)/1*1.1</f>
        <v>47.300000000000004</v>
      </c>
      <c r="I24" s="14">
        <v>0</v>
      </c>
      <c r="J24" s="14">
        <v>60</v>
      </c>
      <c r="K24" s="26">
        <v>105</v>
      </c>
      <c r="L24" s="15">
        <f t="shared" si="9"/>
        <v>6300</v>
      </c>
      <c r="M24" s="11">
        <f t="shared" si="10"/>
        <v>15</v>
      </c>
      <c r="N24" s="15">
        <f t="shared" si="11"/>
        <v>1575</v>
      </c>
      <c r="O24" s="11">
        <f t="shared" si="12"/>
        <v>15</v>
      </c>
      <c r="P24" s="15">
        <f t="shared" si="13"/>
        <v>1575</v>
      </c>
      <c r="Q24" s="11">
        <f t="shared" si="14"/>
        <v>15</v>
      </c>
      <c r="R24" s="50">
        <f t="shared" si="15"/>
        <v>1575</v>
      </c>
      <c r="S24" s="11">
        <f t="shared" si="16"/>
        <v>15</v>
      </c>
      <c r="T24" s="15">
        <f t="shared" si="17"/>
        <v>1575</v>
      </c>
    </row>
    <row r="25" spans="1:20" ht="15.5" x14ac:dyDescent="0.3">
      <c r="A25" s="12">
        <v>20</v>
      </c>
      <c r="B25" s="9" t="s">
        <v>60</v>
      </c>
      <c r="C25" s="13" t="s">
        <v>40</v>
      </c>
      <c r="D25" s="12" t="s">
        <v>55</v>
      </c>
      <c r="E25" s="25">
        <v>396</v>
      </c>
      <c r="F25" s="25">
        <v>156</v>
      </c>
      <c r="G25" s="25">
        <v>912</v>
      </c>
      <c r="H25" s="14">
        <f t="shared" si="8"/>
        <v>536.80000000000007</v>
      </c>
      <c r="I25" s="14">
        <v>30</v>
      </c>
      <c r="J25" s="14">
        <v>540</v>
      </c>
      <c r="K25" s="26">
        <v>75.328000000000003</v>
      </c>
      <c r="L25" s="15">
        <f t="shared" si="9"/>
        <v>40677.120000000003</v>
      </c>
      <c r="M25" s="11">
        <f t="shared" si="10"/>
        <v>135</v>
      </c>
      <c r="N25" s="15">
        <f t="shared" si="11"/>
        <v>10169.280000000001</v>
      </c>
      <c r="O25" s="11">
        <f t="shared" si="12"/>
        <v>135</v>
      </c>
      <c r="P25" s="15">
        <f t="shared" si="13"/>
        <v>10169.280000000001</v>
      </c>
      <c r="Q25" s="11">
        <f t="shared" si="14"/>
        <v>135</v>
      </c>
      <c r="R25" s="50">
        <f t="shared" si="15"/>
        <v>10169.280000000001</v>
      </c>
      <c r="S25" s="11">
        <f t="shared" si="16"/>
        <v>135</v>
      </c>
      <c r="T25" s="15">
        <f t="shared" si="17"/>
        <v>10169.280000000001</v>
      </c>
    </row>
    <row r="26" spans="1:20" ht="15.5" x14ac:dyDescent="0.3">
      <c r="A26" s="12">
        <v>21</v>
      </c>
      <c r="B26" s="9" t="s">
        <v>61</v>
      </c>
      <c r="C26" s="13" t="s">
        <v>40</v>
      </c>
      <c r="D26" s="12" t="s">
        <v>62</v>
      </c>
      <c r="E26" s="25">
        <v>11</v>
      </c>
      <c r="F26" s="25">
        <v>18</v>
      </c>
      <c r="G26" s="25">
        <v>12</v>
      </c>
      <c r="H26" s="14">
        <f t="shared" si="8"/>
        <v>15.033333333333333</v>
      </c>
      <c r="I26" s="14">
        <v>2</v>
      </c>
      <c r="J26" s="14">
        <v>12</v>
      </c>
      <c r="K26" s="26">
        <v>802.5</v>
      </c>
      <c r="L26" s="15">
        <f t="shared" si="9"/>
        <v>9630</v>
      </c>
      <c r="M26" s="11">
        <f t="shared" si="10"/>
        <v>3</v>
      </c>
      <c r="N26" s="15">
        <f t="shared" si="11"/>
        <v>2407.5</v>
      </c>
      <c r="O26" s="11">
        <f t="shared" si="12"/>
        <v>3</v>
      </c>
      <c r="P26" s="15">
        <f t="shared" si="13"/>
        <v>2407.5</v>
      </c>
      <c r="Q26" s="11">
        <f t="shared" si="14"/>
        <v>3</v>
      </c>
      <c r="R26" s="50">
        <f t="shared" si="15"/>
        <v>2407.5</v>
      </c>
      <c r="S26" s="11">
        <f t="shared" si="16"/>
        <v>3</v>
      </c>
      <c r="T26" s="15">
        <f t="shared" si="17"/>
        <v>2407.5</v>
      </c>
    </row>
    <row r="27" spans="1:20" ht="15.5" x14ac:dyDescent="0.3">
      <c r="A27" s="12">
        <v>22</v>
      </c>
      <c r="B27" s="9" t="s">
        <v>279</v>
      </c>
      <c r="C27" s="13" t="s">
        <v>40</v>
      </c>
      <c r="D27" s="12" t="s">
        <v>18</v>
      </c>
      <c r="E27" s="25"/>
      <c r="F27" s="25"/>
      <c r="G27" s="25">
        <v>6</v>
      </c>
      <c r="H27" s="14">
        <f>(E27+F27+G27)/1*1.1</f>
        <v>6.6000000000000005</v>
      </c>
      <c r="I27" s="14">
        <v>0</v>
      </c>
      <c r="J27" s="14">
        <v>8</v>
      </c>
      <c r="K27" s="26">
        <v>86</v>
      </c>
      <c r="L27" s="15">
        <f t="shared" si="9"/>
        <v>688</v>
      </c>
      <c r="M27" s="11">
        <f t="shared" si="10"/>
        <v>2</v>
      </c>
      <c r="N27" s="15">
        <f t="shared" si="11"/>
        <v>172</v>
      </c>
      <c r="O27" s="11">
        <f t="shared" si="12"/>
        <v>2</v>
      </c>
      <c r="P27" s="15">
        <f t="shared" si="13"/>
        <v>172</v>
      </c>
      <c r="Q27" s="11">
        <f t="shared" si="14"/>
        <v>2</v>
      </c>
      <c r="R27" s="50">
        <f t="shared" si="15"/>
        <v>172</v>
      </c>
      <c r="S27" s="11">
        <f t="shared" si="16"/>
        <v>2</v>
      </c>
      <c r="T27" s="15">
        <f t="shared" si="17"/>
        <v>172</v>
      </c>
    </row>
    <row r="28" spans="1:20" ht="15.5" x14ac:dyDescent="0.3">
      <c r="A28" s="12">
        <v>23</v>
      </c>
      <c r="B28" s="9" t="s">
        <v>280</v>
      </c>
      <c r="C28" s="13" t="s">
        <v>40</v>
      </c>
      <c r="D28" s="12" t="s">
        <v>18</v>
      </c>
      <c r="E28" s="25"/>
      <c r="F28" s="25"/>
      <c r="G28" s="25">
        <v>6</v>
      </c>
      <c r="H28" s="14">
        <f>(E28+F28+G28)/1*1.1</f>
        <v>6.6000000000000005</v>
      </c>
      <c r="I28" s="14">
        <v>0</v>
      </c>
      <c r="J28" s="14">
        <v>8</v>
      </c>
      <c r="K28" s="26">
        <v>110</v>
      </c>
      <c r="L28" s="15">
        <f t="shared" si="9"/>
        <v>880</v>
      </c>
      <c r="M28" s="11">
        <f t="shared" si="10"/>
        <v>2</v>
      </c>
      <c r="N28" s="15">
        <f t="shared" si="11"/>
        <v>220</v>
      </c>
      <c r="O28" s="11">
        <f t="shared" si="12"/>
        <v>2</v>
      </c>
      <c r="P28" s="15">
        <f t="shared" si="13"/>
        <v>220</v>
      </c>
      <c r="Q28" s="11">
        <f t="shared" si="14"/>
        <v>2</v>
      </c>
      <c r="R28" s="50">
        <f t="shared" si="15"/>
        <v>220</v>
      </c>
      <c r="S28" s="11">
        <f t="shared" si="16"/>
        <v>2</v>
      </c>
      <c r="T28" s="15">
        <f t="shared" si="17"/>
        <v>220</v>
      </c>
    </row>
    <row r="29" spans="1:20" ht="15.5" x14ac:dyDescent="0.3">
      <c r="A29" s="12">
        <v>24</v>
      </c>
      <c r="B29" s="9" t="s">
        <v>63</v>
      </c>
      <c r="C29" s="13" t="s">
        <v>40</v>
      </c>
      <c r="D29" s="12" t="s">
        <v>17</v>
      </c>
      <c r="E29" s="25">
        <v>221</v>
      </c>
      <c r="F29" s="25">
        <v>250</v>
      </c>
      <c r="G29" s="25">
        <v>251</v>
      </c>
      <c r="H29" s="14">
        <f t="shared" si="8"/>
        <v>264.73333333333335</v>
      </c>
      <c r="I29" s="14">
        <v>60</v>
      </c>
      <c r="J29" s="14">
        <v>200</v>
      </c>
      <c r="K29" s="26">
        <v>80</v>
      </c>
      <c r="L29" s="15">
        <f t="shared" si="9"/>
        <v>16000</v>
      </c>
      <c r="M29" s="11">
        <f t="shared" si="10"/>
        <v>50</v>
      </c>
      <c r="N29" s="15">
        <f t="shared" si="11"/>
        <v>4000</v>
      </c>
      <c r="O29" s="11">
        <f t="shared" si="12"/>
        <v>50</v>
      </c>
      <c r="P29" s="15">
        <f t="shared" si="13"/>
        <v>4000</v>
      </c>
      <c r="Q29" s="11">
        <f t="shared" si="14"/>
        <v>50</v>
      </c>
      <c r="R29" s="50">
        <f t="shared" si="15"/>
        <v>4000</v>
      </c>
      <c r="S29" s="11">
        <f t="shared" si="16"/>
        <v>50</v>
      </c>
      <c r="T29" s="15">
        <f t="shared" si="17"/>
        <v>4000</v>
      </c>
    </row>
    <row r="30" spans="1:20" ht="15.5" x14ac:dyDescent="0.3">
      <c r="A30" s="12">
        <v>25</v>
      </c>
      <c r="B30" s="9" t="s">
        <v>64</v>
      </c>
      <c r="C30" s="13" t="s">
        <v>40</v>
      </c>
      <c r="D30" s="12" t="s">
        <v>17</v>
      </c>
      <c r="E30" s="25">
        <v>10</v>
      </c>
      <c r="F30" s="25">
        <v>24</v>
      </c>
      <c r="G30" s="25">
        <v>23</v>
      </c>
      <c r="H30" s="14">
        <f t="shared" si="8"/>
        <v>20.900000000000002</v>
      </c>
      <c r="I30" s="14">
        <v>10</v>
      </c>
      <c r="J30" s="14">
        <v>12</v>
      </c>
      <c r="K30" s="26">
        <v>80</v>
      </c>
      <c r="L30" s="15">
        <f t="shared" si="9"/>
        <v>960</v>
      </c>
      <c r="M30" s="11">
        <f t="shared" si="10"/>
        <v>3</v>
      </c>
      <c r="N30" s="15">
        <f t="shared" si="11"/>
        <v>240</v>
      </c>
      <c r="O30" s="11">
        <f t="shared" si="12"/>
        <v>3</v>
      </c>
      <c r="P30" s="15">
        <f t="shared" si="13"/>
        <v>240</v>
      </c>
      <c r="Q30" s="11">
        <f t="shared" si="14"/>
        <v>3</v>
      </c>
      <c r="R30" s="50">
        <f t="shared" si="15"/>
        <v>240</v>
      </c>
      <c r="S30" s="11">
        <f t="shared" si="16"/>
        <v>3</v>
      </c>
      <c r="T30" s="15">
        <f t="shared" si="17"/>
        <v>240</v>
      </c>
    </row>
    <row r="31" spans="1:20" ht="15.5" x14ac:dyDescent="0.3">
      <c r="A31" s="12">
        <v>26</v>
      </c>
      <c r="B31" s="9" t="s">
        <v>65</v>
      </c>
      <c r="C31" s="13" t="s">
        <v>40</v>
      </c>
      <c r="D31" s="12" t="s">
        <v>66</v>
      </c>
      <c r="E31" s="25">
        <v>0</v>
      </c>
      <c r="F31" s="25">
        <v>540</v>
      </c>
      <c r="G31" s="25">
        <v>1600</v>
      </c>
      <c r="H31" s="14">
        <f t="shared" si="8"/>
        <v>784.66666666666674</v>
      </c>
      <c r="I31" s="14">
        <v>40</v>
      </c>
      <c r="J31" s="14">
        <v>600</v>
      </c>
      <c r="K31" s="26">
        <v>300</v>
      </c>
      <c r="L31" s="15">
        <f t="shared" si="9"/>
        <v>180000</v>
      </c>
      <c r="M31" s="11">
        <f t="shared" si="10"/>
        <v>150</v>
      </c>
      <c r="N31" s="15">
        <f t="shared" si="11"/>
        <v>45000</v>
      </c>
      <c r="O31" s="11">
        <f t="shared" si="12"/>
        <v>150</v>
      </c>
      <c r="P31" s="15">
        <f t="shared" si="13"/>
        <v>45000</v>
      </c>
      <c r="Q31" s="11">
        <f t="shared" si="14"/>
        <v>150</v>
      </c>
      <c r="R31" s="50">
        <f t="shared" si="15"/>
        <v>45000</v>
      </c>
      <c r="S31" s="11">
        <f t="shared" si="16"/>
        <v>150</v>
      </c>
      <c r="T31" s="15">
        <f t="shared" si="17"/>
        <v>45000</v>
      </c>
    </row>
    <row r="32" spans="1:20" ht="15.5" x14ac:dyDescent="0.3">
      <c r="A32" s="12">
        <v>27</v>
      </c>
      <c r="B32" s="9" t="s">
        <v>67</v>
      </c>
      <c r="C32" s="13" t="s">
        <v>40</v>
      </c>
      <c r="D32" s="12" t="s">
        <v>66</v>
      </c>
      <c r="E32" s="25">
        <v>0</v>
      </c>
      <c r="F32" s="25">
        <v>415</v>
      </c>
      <c r="G32" s="25">
        <v>1140</v>
      </c>
      <c r="H32" s="14">
        <f t="shared" si="8"/>
        <v>570.16666666666674</v>
      </c>
      <c r="I32" s="14">
        <v>60</v>
      </c>
      <c r="J32" s="14">
        <v>800</v>
      </c>
      <c r="K32" s="26">
        <v>300</v>
      </c>
      <c r="L32" s="15">
        <f t="shared" si="9"/>
        <v>240000</v>
      </c>
      <c r="M32" s="11">
        <f t="shared" si="10"/>
        <v>200</v>
      </c>
      <c r="N32" s="15">
        <f t="shared" si="11"/>
        <v>60000</v>
      </c>
      <c r="O32" s="11">
        <f t="shared" si="12"/>
        <v>200</v>
      </c>
      <c r="P32" s="15">
        <f t="shared" si="13"/>
        <v>60000</v>
      </c>
      <c r="Q32" s="11">
        <f t="shared" si="14"/>
        <v>200</v>
      </c>
      <c r="R32" s="50">
        <f t="shared" si="15"/>
        <v>60000</v>
      </c>
      <c r="S32" s="11">
        <f t="shared" si="16"/>
        <v>200</v>
      </c>
      <c r="T32" s="15">
        <f t="shared" si="17"/>
        <v>60000</v>
      </c>
    </row>
    <row r="33" spans="1:20" ht="15.5" x14ac:dyDescent="0.3">
      <c r="A33" s="12">
        <v>28</v>
      </c>
      <c r="B33" s="9" t="s">
        <v>68</v>
      </c>
      <c r="C33" s="13" t="s">
        <v>40</v>
      </c>
      <c r="D33" s="12" t="s">
        <v>66</v>
      </c>
      <c r="E33" s="25">
        <v>85</v>
      </c>
      <c r="F33" s="25">
        <v>80</v>
      </c>
      <c r="G33" s="25">
        <v>300</v>
      </c>
      <c r="H33" s="14">
        <f t="shared" si="8"/>
        <v>170.5</v>
      </c>
      <c r="I33" s="14">
        <v>20</v>
      </c>
      <c r="J33" s="14">
        <v>160</v>
      </c>
      <c r="K33" s="26">
        <v>300</v>
      </c>
      <c r="L33" s="15">
        <f t="shared" si="9"/>
        <v>48000</v>
      </c>
      <c r="M33" s="11">
        <f t="shared" si="10"/>
        <v>40</v>
      </c>
      <c r="N33" s="15">
        <f t="shared" si="11"/>
        <v>12000</v>
      </c>
      <c r="O33" s="11">
        <f t="shared" si="12"/>
        <v>40</v>
      </c>
      <c r="P33" s="15">
        <f t="shared" si="13"/>
        <v>12000</v>
      </c>
      <c r="Q33" s="11">
        <f t="shared" si="14"/>
        <v>40</v>
      </c>
      <c r="R33" s="50">
        <f t="shared" si="15"/>
        <v>12000</v>
      </c>
      <c r="S33" s="11">
        <f t="shared" si="16"/>
        <v>40</v>
      </c>
      <c r="T33" s="15">
        <f t="shared" si="17"/>
        <v>12000</v>
      </c>
    </row>
    <row r="34" spans="1:20" ht="15.5" x14ac:dyDescent="0.3">
      <c r="A34" s="12">
        <v>29</v>
      </c>
      <c r="B34" s="9" t="s">
        <v>69</v>
      </c>
      <c r="C34" s="13" t="s">
        <v>40</v>
      </c>
      <c r="D34" s="12" t="s">
        <v>41</v>
      </c>
      <c r="E34" s="25">
        <v>312</v>
      </c>
      <c r="F34" s="25">
        <v>288</v>
      </c>
      <c r="G34" s="25">
        <v>276</v>
      </c>
      <c r="H34" s="14">
        <f t="shared" si="8"/>
        <v>321.20000000000005</v>
      </c>
      <c r="I34" s="14">
        <v>24</v>
      </c>
      <c r="J34" s="14">
        <v>300</v>
      </c>
      <c r="K34" s="26">
        <v>22.5</v>
      </c>
      <c r="L34" s="15">
        <f t="shared" si="9"/>
        <v>6750</v>
      </c>
      <c r="M34" s="11">
        <f t="shared" si="10"/>
        <v>75</v>
      </c>
      <c r="N34" s="15">
        <f t="shared" si="11"/>
        <v>1687.5</v>
      </c>
      <c r="O34" s="11">
        <f t="shared" si="12"/>
        <v>75</v>
      </c>
      <c r="P34" s="15">
        <f t="shared" si="13"/>
        <v>1687.5</v>
      </c>
      <c r="Q34" s="11">
        <f t="shared" si="14"/>
        <v>75</v>
      </c>
      <c r="R34" s="50">
        <f t="shared" si="15"/>
        <v>1687.5</v>
      </c>
      <c r="S34" s="11">
        <f t="shared" si="16"/>
        <v>75</v>
      </c>
      <c r="T34" s="15">
        <f t="shared" si="17"/>
        <v>1687.5</v>
      </c>
    </row>
    <row r="35" spans="1:20" ht="15.5" x14ac:dyDescent="0.3">
      <c r="A35" s="12">
        <v>30</v>
      </c>
      <c r="B35" s="9" t="s">
        <v>70</v>
      </c>
      <c r="C35" s="13" t="s">
        <v>40</v>
      </c>
      <c r="D35" s="12" t="s">
        <v>41</v>
      </c>
      <c r="E35" s="25">
        <v>228</v>
      </c>
      <c r="F35" s="25">
        <v>180</v>
      </c>
      <c r="G35" s="25">
        <v>264</v>
      </c>
      <c r="H35" s="14">
        <f t="shared" si="8"/>
        <v>246.40000000000003</v>
      </c>
      <c r="I35" s="14">
        <v>36</v>
      </c>
      <c r="J35" s="14">
        <v>200</v>
      </c>
      <c r="K35" s="26">
        <v>22.5</v>
      </c>
      <c r="L35" s="15">
        <f t="shared" si="9"/>
        <v>4500</v>
      </c>
      <c r="M35" s="11">
        <f t="shared" si="10"/>
        <v>50</v>
      </c>
      <c r="N35" s="15">
        <f t="shared" si="11"/>
        <v>1125</v>
      </c>
      <c r="O35" s="11">
        <f t="shared" si="12"/>
        <v>50</v>
      </c>
      <c r="P35" s="15">
        <f t="shared" si="13"/>
        <v>1125</v>
      </c>
      <c r="Q35" s="11">
        <f t="shared" si="14"/>
        <v>50</v>
      </c>
      <c r="R35" s="50">
        <f t="shared" si="15"/>
        <v>1125</v>
      </c>
      <c r="S35" s="11">
        <f t="shared" si="16"/>
        <v>50</v>
      </c>
      <c r="T35" s="15">
        <f t="shared" si="17"/>
        <v>1125</v>
      </c>
    </row>
    <row r="36" spans="1:20" ht="15.5" x14ac:dyDescent="0.3">
      <c r="A36" s="12">
        <v>31</v>
      </c>
      <c r="B36" s="9" t="s">
        <v>71</v>
      </c>
      <c r="C36" s="13" t="s">
        <v>40</v>
      </c>
      <c r="D36" s="12" t="s">
        <v>41</v>
      </c>
      <c r="E36" s="25">
        <v>0</v>
      </c>
      <c r="F36" s="25">
        <v>0</v>
      </c>
      <c r="G36" s="25">
        <v>60</v>
      </c>
      <c r="H36" s="14">
        <f t="shared" si="8"/>
        <v>22</v>
      </c>
      <c r="I36" s="14">
        <v>12</v>
      </c>
      <c r="J36" s="14">
        <v>12</v>
      </c>
      <c r="K36" s="26">
        <v>22.5</v>
      </c>
      <c r="L36" s="15">
        <f t="shared" si="9"/>
        <v>270</v>
      </c>
      <c r="M36" s="11">
        <f t="shared" si="10"/>
        <v>3</v>
      </c>
      <c r="N36" s="15">
        <f t="shared" si="11"/>
        <v>67.5</v>
      </c>
      <c r="O36" s="11">
        <f t="shared" si="12"/>
        <v>3</v>
      </c>
      <c r="P36" s="15">
        <f t="shared" si="13"/>
        <v>67.5</v>
      </c>
      <c r="Q36" s="11">
        <f t="shared" si="14"/>
        <v>3</v>
      </c>
      <c r="R36" s="50">
        <f t="shared" si="15"/>
        <v>67.5</v>
      </c>
      <c r="S36" s="11">
        <f t="shared" si="16"/>
        <v>3</v>
      </c>
      <c r="T36" s="15">
        <f t="shared" si="17"/>
        <v>67.5</v>
      </c>
    </row>
    <row r="37" spans="1:20" ht="15.5" x14ac:dyDescent="0.3">
      <c r="A37" s="12">
        <v>32</v>
      </c>
      <c r="B37" s="9" t="s">
        <v>72</v>
      </c>
      <c r="C37" s="13" t="s">
        <v>40</v>
      </c>
      <c r="D37" s="12" t="s">
        <v>62</v>
      </c>
      <c r="E37" s="25">
        <v>287</v>
      </c>
      <c r="F37" s="25">
        <v>488</v>
      </c>
      <c r="G37" s="25">
        <v>686</v>
      </c>
      <c r="H37" s="14">
        <f t="shared" si="8"/>
        <v>535.70000000000005</v>
      </c>
      <c r="I37" s="14">
        <v>85</v>
      </c>
      <c r="J37" s="14">
        <v>440</v>
      </c>
      <c r="K37" s="18">
        <v>110</v>
      </c>
      <c r="L37" s="15">
        <f t="shared" si="9"/>
        <v>48400</v>
      </c>
      <c r="M37" s="11">
        <f t="shared" si="10"/>
        <v>110</v>
      </c>
      <c r="N37" s="15">
        <f t="shared" si="11"/>
        <v>12100</v>
      </c>
      <c r="O37" s="11">
        <f t="shared" si="12"/>
        <v>110</v>
      </c>
      <c r="P37" s="15">
        <f t="shared" si="13"/>
        <v>12100</v>
      </c>
      <c r="Q37" s="11">
        <f t="shared" si="14"/>
        <v>110</v>
      </c>
      <c r="R37" s="50">
        <f t="shared" si="15"/>
        <v>12100</v>
      </c>
      <c r="S37" s="11">
        <f t="shared" si="16"/>
        <v>110</v>
      </c>
      <c r="T37" s="15">
        <f t="shared" si="17"/>
        <v>12100</v>
      </c>
    </row>
    <row r="38" spans="1:20" ht="15.5" x14ac:dyDescent="0.3">
      <c r="A38" s="12">
        <v>33</v>
      </c>
      <c r="B38" s="9" t="s">
        <v>73</v>
      </c>
      <c r="C38" s="13" t="s">
        <v>40</v>
      </c>
      <c r="D38" s="12" t="s">
        <v>62</v>
      </c>
      <c r="E38" s="25">
        <v>1229</v>
      </c>
      <c r="F38" s="25">
        <v>1244</v>
      </c>
      <c r="G38" s="25">
        <v>2360</v>
      </c>
      <c r="H38" s="14">
        <f t="shared" si="8"/>
        <v>1772.1000000000001</v>
      </c>
      <c r="I38" s="14">
        <v>120</v>
      </c>
      <c r="J38" s="14">
        <v>1600</v>
      </c>
      <c r="K38" s="26">
        <v>110</v>
      </c>
      <c r="L38" s="15">
        <f t="shared" si="9"/>
        <v>176000</v>
      </c>
      <c r="M38" s="11">
        <f t="shared" si="10"/>
        <v>400</v>
      </c>
      <c r="N38" s="15">
        <f t="shared" si="11"/>
        <v>44000</v>
      </c>
      <c r="O38" s="11">
        <f t="shared" si="12"/>
        <v>400</v>
      </c>
      <c r="P38" s="15">
        <f t="shared" si="13"/>
        <v>44000</v>
      </c>
      <c r="Q38" s="11">
        <f t="shared" si="14"/>
        <v>400</v>
      </c>
      <c r="R38" s="50">
        <f t="shared" si="15"/>
        <v>44000</v>
      </c>
      <c r="S38" s="11">
        <f t="shared" si="16"/>
        <v>400</v>
      </c>
      <c r="T38" s="15">
        <f t="shared" si="17"/>
        <v>44000</v>
      </c>
    </row>
    <row r="39" spans="1:20" ht="15.5" x14ac:dyDescent="0.3">
      <c r="A39" s="12">
        <v>34</v>
      </c>
      <c r="B39" s="9" t="s">
        <v>75</v>
      </c>
      <c r="C39" s="13" t="s">
        <v>40</v>
      </c>
      <c r="D39" s="12" t="s">
        <v>62</v>
      </c>
      <c r="E39" s="25">
        <v>439</v>
      </c>
      <c r="F39" s="25">
        <v>603</v>
      </c>
      <c r="G39" s="25">
        <v>1190</v>
      </c>
      <c r="H39" s="14">
        <f t="shared" ref="H39:H69" si="18">(E39+F39+G39)/3*1.1</f>
        <v>818.40000000000009</v>
      </c>
      <c r="I39" s="14">
        <v>80</v>
      </c>
      <c r="J39" s="14">
        <v>800</v>
      </c>
      <c r="K39" s="26">
        <v>110</v>
      </c>
      <c r="L39" s="15">
        <f t="shared" ref="L39:L69" si="19">J39*K39</f>
        <v>88000</v>
      </c>
      <c r="M39" s="11">
        <f t="shared" ref="M39:M40" si="20">J39/4</f>
        <v>200</v>
      </c>
      <c r="N39" s="15">
        <f t="shared" ref="N39:N40" si="21">K39*M39</f>
        <v>22000</v>
      </c>
      <c r="O39" s="11">
        <f t="shared" ref="O39:O40" si="22">J39/4</f>
        <v>200</v>
      </c>
      <c r="P39" s="15">
        <f t="shared" ref="P39:P40" si="23">K39*O39</f>
        <v>22000</v>
      </c>
      <c r="Q39" s="11">
        <f t="shared" ref="Q39:Q40" si="24">J39/4</f>
        <v>200</v>
      </c>
      <c r="R39" s="50">
        <f t="shared" ref="R39:R40" si="25">K39*Q39</f>
        <v>22000</v>
      </c>
      <c r="S39" s="11">
        <f t="shared" ref="S39:S40" si="26">J39/4</f>
        <v>200</v>
      </c>
      <c r="T39" s="15">
        <f t="shared" ref="T39:T40" si="27">K39*S39</f>
        <v>22000</v>
      </c>
    </row>
    <row r="40" spans="1:20" ht="15.5" x14ac:dyDescent="0.3">
      <c r="A40" s="12">
        <v>35</v>
      </c>
      <c r="B40" s="9" t="s">
        <v>76</v>
      </c>
      <c r="C40" s="13" t="s">
        <v>40</v>
      </c>
      <c r="D40" s="12" t="s">
        <v>62</v>
      </c>
      <c r="E40" s="19">
        <v>10</v>
      </c>
      <c r="F40" s="19">
        <v>48</v>
      </c>
      <c r="G40" s="19">
        <v>211</v>
      </c>
      <c r="H40" s="14">
        <f t="shared" si="18"/>
        <v>98.63333333333334</v>
      </c>
      <c r="I40" s="14">
        <v>45</v>
      </c>
      <c r="J40" s="14">
        <v>60</v>
      </c>
      <c r="K40" s="26">
        <v>110</v>
      </c>
      <c r="L40" s="15">
        <f t="shared" si="19"/>
        <v>6600</v>
      </c>
      <c r="M40" s="11">
        <f t="shared" si="20"/>
        <v>15</v>
      </c>
      <c r="N40" s="15">
        <f t="shared" si="21"/>
        <v>1650</v>
      </c>
      <c r="O40" s="11">
        <f t="shared" si="22"/>
        <v>15</v>
      </c>
      <c r="P40" s="15">
        <f t="shared" si="23"/>
        <v>1650</v>
      </c>
      <c r="Q40" s="11">
        <f t="shared" si="24"/>
        <v>15</v>
      </c>
      <c r="R40" s="50">
        <f t="shared" si="25"/>
        <v>1650</v>
      </c>
      <c r="S40" s="11">
        <f t="shared" si="26"/>
        <v>15</v>
      </c>
      <c r="T40" s="15">
        <f t="shared" si="27"/>
        <v>1650</v>
      </c>
    </row>
    <row r="41" spans="1:20" ht="15.5" x14ac:dyDescent="0.3">
      <c r="A41" s="12">
        <v>36</v>
      </c>
      <c r="B41" s="9" t="s">
        <v>77</v>
      </c>
      <c r="C41" s="13" t="s">
        <v>40</v>
      </c>
      <c r="D41" s="12" t="s">
        <v>62</v>
      </c>
      <c r="E41" s="19">
        <v>963</v>
      </c>
      <c r="F41" s="19">
        <v>894</v>
      </c>
      <c r="G41" s="19">
        <v>1693</v>
      </c>
      <c r="H41" s="14">
        <f t="shared" si="18"/>
        <v>1301.6666666666667</v>
      </c>
      <c r="I41" s="14">
        <v>120</v>
      </c>
      <c r="J41" s="14">
        <v>1200</v>
      </c>
      <c r="K41" s="26">
        <v>40</v>
      </c>
      <c r="L41" s="15">
        <f t="shared" si="19"/>
        <v>48000</v>
      </c>
      <c r="M41" s="11">
        <f t="shared" ref="M41:M69" si="28">J41/4</f>
        <v>300</v>
      </c>
      <c r="N41" s="15">
        <f t="shared" ref="N41:N69" si="29">K41*M41</f>
        <v>12000</v>
      </c>
      <c r="O41" s="11">
        <f t="shared" ref="O41:O69" si="30">J41/4</f>
        <v>300</v>
      </c>
      <c r="P41" s="15">
        <f t="shared" ref="P41:P69" si="31">K41*O41</f>
        <v>12000</v>
      </c>
      <c r="Q41" s="11">
        <f t="shared" ref="Q41:Q69" si="32">J41/4</f>
        <v>300</v>
      </c>
      <c r="R41" s="50">
        <f t="shared" ref="R41:R69" si="33">K41*Q41</f>
        <v>12000</v>
      </c>
      <c r="S41" s="11">
        <f t="shared" ref="S41:S69" si="34">J41/4</f>
        <v>300</v>
      </c>
      <c r="T41" s="15">
        <f t="shared" ref="T41:T69" si="35">K41*S41</f>
        <v>12000</v>
      </c>
    </row>
    <row r="42" spans="1:20" ht="15.5" x14ac:dyDescent="0.3">
      <c r="A42" s="12">
        <v>37</v>
      </c>
      <c r="B42" s="9" t="s">
        <v>78</v>
      </c>
      <c r="C42" s="13" t="s">
        <v>40</v>
      </c>
      <c r="D42" s="12" t="s">
        <v>62</v>
      </c>
      <c r="E42" s="19">
        <v>344</v>
      </c>
      <c r="F42" s="19">
        <v>312</v>
      </c>
      <c r="G42" s="19">
        <v>266</v>
      </c>
      <c r="H42" s="14">
        <f t="shared" si="18"/>
        <v>338.06666666666666</v>
      </c>
      <c r="I42" s="14">
        <v>25</v>
      </c>
      <c r="J42" s="14">
        <v>320</v>
      </c>
      <c r="K42" s="26">
        <v>53.5</v>
      </c>
      <c r="L42" s="15">
        <f t="shared" si="19"/>
        <v>17120</v>
      </c>
      <c r="M42" s="11">
        <f t="shared" si="28"/>
        <v>80</v>
      </c>
      <c r="N42" s="15">
        <f t="shared" si="29"/>
        <v>4280</v>
      </c>
      <c r="O42" s="11">
        <f t="shared" si="30"/>
        <v>80</v>
      </c>
      <c r="P42" s="15">
        <f t="shared" si="31"/>
        <v>4280</v>
      </c>
      <c r="Q42" s="11">
        <f t="shared" si="32"/>
        <v>80</v>
      </c>
      <c r="R42" s="50">
        <f t="shared" si="33"/>
        <v>4280</v>
      </c>
      <c r="S42" s="11">
        <f t="shared" si="34"/>
        <v>80</v>
      </c>
      <c r="T42" s="15">
        <f t="shared" si="35"/>
        <v>4280</v>
      </c>
    </row>
    <row r="43" spans="1:20" ht="15.5" x14ac:dyDescent="0.3">
      <c r="A43" s="12">
        <v>38</v>
      </c>
      <c r="B43" s="9" t="s">
        <v>79</v>
      </c>
      <c r="C43" s="13" t="s">
        <v>40</v>
      </c>
      <c r="D43" s="12" t="s">
        <v>62</v>
      </c>
      <c r="E43" s="19">
        <v>138</v>
      </c>
      <c r="F43" s="19">
        <v>320</v>
      </c>
      <c r="G43" s="19">
        <v>89</v>
      </c>
      <c r="H43" s="14">
        <f t="shared" si="18"/>
        <v>200.56666666666669</v>
      </c>
      <c r="I43" s="14">
        <v>30</v>
      </c>
      <c r="J43" s="14">
        <v>180</v>
      </c>
      <c r="K43" s="26">
        <v>53.5</v>
      </c>
      <c r="L43" s="15">
        <f t="shared" si="19"/>
        <v>9630</v>
      </c>
      <c r="M43" s="11">
        <f t="shared" si="28"/>
        <v>45</v>
      </c>
      <c r="N43" s="15">
        <f t="shared" si="29"/>
        <v>2407.5</v>
      </c>
      <c r="O43" s="11">
        <f t="shared" si="30"/>
        <v>45</v>
      </c>
      <c r="P43" s="15">
        <f t="shared" si="31"/>
        <v>2407.5</v>
      </c>
      <c r="Q43" s="11">
        <f t="shared" si="32"/>
        <v>45</v>
      </c>
      <c r="R43" s="50">
        <f t="shared" si="33"/>
        <v>2407.5</v>
      </c>
      <c r="S43" s="11">
        <f t="shared" si="34"/>
        <v>45</v>
      </c>
      <c r="T43" s="15">
        <f t="shared" si="35"/>
        <v>2407.5</v>
      </c>
    </row>
    <row r="44" spans="1:20" ht="15.5" x14ac:dyDescent="0.3">
      <c r="A44" s="12">
        <v>39</v>
      </c>
      <c r="B44" s="9" t="s">
        <v>80</v>
      </c>
      <c r="C44" s="13" t="s">
        <v>40</v>
      </c>
      <c r="D44" s="12" t="s">
        <v>62</v>
      </c>
      <c r="E44" s="19">
        <v>156</v>
      </c>
      <c r="F44" s="19">
        <v>158</v>
      </c>
      <c r="G44" s="19">
        <v>186</v>
      </c>
      <c r="H44" s="14">
        <f t="shared" si="18"/>
        <v>183.33333333333334</v>
      </c>
      <c r="I44" s="14">
        <v>20</v>
      </c>
      <c r="J44" s="14">
        <v>160</v>
      </c>
      <c r="K44" s="26">
        <v>53.5</v>
      </c>
      <c r="L44" s="15">
        <f t="shared" si="19"/>
        <v>8560</v>
      </c>
      <c r="M44" s="11">
        <f t="shared" si="28"/>
        <v>40</v>
      </c>
      <c r="N44" s="15">
        <f t="shared" si="29"/>
        <v>2140</v>
      </c>
      <c r="O44" s="11">
        <f t="shared" si="30"/>
        <v>40</v>
      </c>
      <c r="P44" s="15">
        <f t="shared" si="31"/>
        <v>2140</v>
      </c>
      <c r="Q44" s="11">
        <f t="shared" si="32"/>
        <v>40</v>
      </c>
      <c r="R44" s="50">
        <f t="shared" si="33"/>
        <v>2140</v>
      </c>
      <c r="S44" s="11">
        <f t="shared" si="34"/>
        <v>40</v>
      </c>
      <c r="T44" s="15">
        <f t="shared" si="35"/>
        <v>2140</v>
      </c>
    </row>
    <row r="45" spans="1:20" ht="15.5" x14ac:dyDescent="0.3">
      <c r="A45" s="12">
        <v>40</v>
      </c>
      <c r="B45" s="9" t="s">
        <v>81</v>
      </c>
      <c r="C45" s="13" t="s">
        <v>40</v>
      </c>
      <c r="D45" s="12" t="s">
        <v>62</v>
      </c>
      <c r="E45" s="19">
        <v>19</v>
      </c>
      <c r="F45" s="19">
        <v>26</v>
      </c>
      <c r="G45" s="19">
        <v>19</v>
      </c>
      <c r="H45" s="14">
        <f t="shared" si="18"/>
        <v>23.466666666666669</v>
      </c>
      <c r="I45" s="14">
        <v>30</v>
      </c>
      <c r="J45" s="14">
        <v>0</v>
      </c>
      <c r="K45" s="26">
        <v>53.5</v>
      </c>
      <c r="L45" s="15">
        <f t="shared" si="19"/>
        <v>0</v>
      </c>
      <c r="M45" s="11">
        <f t="shared" si="28"/>
        <v>0</v>
      </c>
      <c r="N45" s="15">
        <f t="shared" si="29"/>
        <v>0</v>
      </c>
      <c r="O45" s="11">
        <f t="shared" si="30"/>
        <v>0</v>
      </c>
      <c r="P45" s="15">
        <f t="shared" si="31"/>
        <v>0</v>
      </c>
      <c r="Q45" s="11">
        <f t="shared" si="32"/>
        <v>0</v>
      </c>
      <c r="R45" s="50">
        <f t="shared" si="33"/>
        <v>0</v>
      </c>
      <c r="S45" s="11">
        <f t="shared" si="34"/>
        <v>0</v>
      </c>
      <c r="T45" s="15">
        <f t="shared" si="35"/>
        <v>0</v>
      </c>
    </row>
    <row r="46" spans="1:20" ht="15.5" x14ac:dyDescent="0.3">
      <c r="A46" s="12">
        <v>41</v>
      </c>
      <c r="B46" s="9" t="s">
        <v>82</v>
      </c>
      <c r="C46" s="13" t="s">
        <v>40</v>
      </c>
      <c r="D46" s="12" t="s">
        <v>62</v>
      </c>
      <c r="E46" s="19">
        <v>53</v>
      </c>
      <c r="F46" s="19">
        <v>11</v>
      </c>
      <c r="G46" s="19">
        <v>43</v>
      </c>
      <c r="H46" s="14">
        <f t="shared" si="18"/>
        <v>39.233333333333334</v>
      </c>
      <c r="I46" s="14">
        <v>35</v>
      </c>
      <c r="J46" s="14">
        <v>4</v>
      </c>
      <c r="K46" s="26">
        <v>53.5</v>
      </c>
      <c r="L46" s="15">
        <f t="shared" si="19"/>
        <v>214</v>
      </c>
      <c r="M46" s="11">
        <f t="shared" si="28"/>
        <v>1</v>
      </c>
      <c r="N46" s="15">
        <f t="shared" si="29"/>
        <v>53.5</v>
      </c>
      <c r="O46" s="11">
        <f t="shared" si="30"/>
        <v>1</v>
      </c>
      <c r="P46" s="15">
        <f t="shared" si="31"/>
        <v>53.5</v>
      </c>
      <c r="Q46" s="11">
        <f t="shared" si="32"/>
        <v>1</v>
      </c>
      <c r="R46" s="50">
        <f t="shared" si="33"/>
        <v>53.5</v>
      </c>
      <c r="S46" s="11">
        <f t="shared" si="34"/>
        <v>1</v>
      </c>
      <c r="T46" s="15">
        <f t="shared" si="35"/>
        <v>53.5</v>
      </c>
    </row>
    <row r="47" spans="1:20" ht="15.5" x14ac:dyDescent="0.3">
      <c r="A47" s="12">
        <v>42</v>
      </c>
      <c r="B47" s="9" t="s">
        <v>83</v>
      </c>
      <c r="C47" s="13" t="s">
        <v>40</v>
      </c>
      <c r="D47" s="12" t="s">
        <v>62</v>
      </c>
      <c r="E47" s="19">
        <v>142</v>
      </c>
      <c r="F47" s="19">
        <v>131</v>
      </c>
      <c r="G47" s="19">
        <v>95</v>
      </c>
      <c r="H47" s="14">
        <f t="shared" si="18"/>
        <v>134.93333333333334</v>
      </c>
      <c r="I47" s="14">
        <v>40</v>
      </c>
      <c r="J47" s="14">
        <v>100</v>
      </c>
      <c r="K47" s="26">
        <v>53.5</v>
      </c>
      <c r="L47" s="15">
        <f t="shared" si="19"/>
        <v>5350</v>
      </c>
      <c r="M47" s="11">
        <f t="shared" si="28"/>
        <v>25</v>
      </c>
      <c r="N47" s="15">
        <f t="shared" si="29"/>
        <v>1337.5</v>
      </c>
      <c r="O47" s="11">
        <f t="shared" si="30"/>
        <v>25</v>
      </c>
      <c r="P47" s="15">
        <f t="shared" si="31"/>
        <v>1337.5</v>
      </c>
      <c r="Q47" s="11">
        <f t="shared" si="32"/>
        <v>25</v>
      </c>
      <c r="R47" s="50">
        <f t="shared" si="33"/>
        <v>1337.5</v>
      </c>
      <c r="S47" s="11">
        <f t="shared" si="34"/>
        <v>25</v>
      </c>
      <c r="T47" s="15">
        <f t="shared" si="35"/>
        <v>1337.5</v>
      </c>
    </row>
    <row r="48" spans="1:20" ht="15.5" x14ac:dyDescent="0.3">
      <c r="A48" s="12">
        <v>43</v>
      </c>
      <c r="B48" s="9" t="s">
        <v>84</v>
      </c>
      <c r="C48" s="13" t="s">
        <v>40</v>
      </c>
      <c r="D48" s="12" t="s">
        <v>62</v>
      </c>
      <c r="E48" s="19">
        <v>41</v>
      </c>
      <c r="F48" s="19">
        <v>72</v>
      </c>
      <c r="G48" s="19">
        <v>37</v>
      </c>
      <c r="H48" s="14">
        <f t="shared" si="18"/>
        <v>55.000000000000007</v>
      </c>
      <c r="I48" s="14">
        <v>15</v>
      </c>
      <c r="J48" s="14">
        <v>40</v>
      </c>
      <c r="K48" s="26">
        <v>53.5</v>
      </c>
      <c r="L48" s="15">
        <f t="shared" si="19"/>
        <v>2140</v>
      </c>
      <c r="M48" s="11">
        <f t="shared" si="28"/>
        <v>10</v>
      </c>
      <c r="N48" s="15">
        <f t="shared" si="29"/>
        <v>535</v>
      </c>
      <c r="O48" s="11">
        <f t="shared" si="30"/>
        <v>10</v>
      </c>
      <c r="P48" s="15">
        <f t="shared" si="31"/>
        <v>535</v>
      </c>
      <c r="Q48" s="11">
        <f t="shared" si="32"/>
        <v>10</v>
      </c>
      <c r="R48" s="50">
        <f t="shared" si="33"/>
        <v>535</v>
      </c>
      <c r="S48" s="11">
        <f t="shared" si="34"/>
        <v>10</v>
      </c>
      <c r="T48" s="15">
        <f t="shared" si="35"/>
        <v>535</v>
      </c>
    </row>
    <row r="49" spans="1:20" ht="15.5" x14ac:dyDescent="0.3">
      <c r="A49" s="12">
        <v>44</v>
      </c>
      <c r="B49" s="9" t="s">
        <v>85</v>
      </c>
      <c r="C49" s="13" t="s">
        <v>40</v>
      </c>
      <c r="D49" s="12" t="s">
        <v>62</v>
      </c>
      <c r="E49" s="19">
        <v>233</v>
      </c>
      <c r="F49" s="19">
        <v>1056</v>
      </c>
      <c r="G49" s="19">
        <v>216</v>
      </c>
      <c r="H49" s="14">
        <f t="shared" si="18"/>
        <v>551.83333333333337</v>
      </c>
      <c r="I49" s="14">
        <v>45</v>
      </c>
      <c r="J49" s="14">
        <v>520</v>
      </c>
      <c r="K49" s="26">
        <v>53.5</v>
      </c>
      <c r="L49" s="15">
        <f t="shared" si="19"/>
        <v>27820</v>
      </c>
      <c r="M49" s="11">
        <f t="shared" si="28"/>
        <v>130</v>
      </c>
      <c r="N49" s="15">
        <f t="shared" si="29"/>
        <v>6955</v>
      </c>
      <c r="O49" s="11">
        <f t="shared" si="30"/>
        <v>130</v>
      </c>
      <c r="P49" s="15">
        <f t="shared" si="31"/>
        <v>6955</v>
      </c>
      <c r="Q49" s="11">
        <f t="shared" si="32"/>
        <v>130</v>
      </c>
      <c r="R49" s="50">
        <f t="shared" si="33"/>
        <v>6955</v>
      </c>
      <c r="S49" s="11">
        <f t="shared" si="34"/>
        <v>130</v>
      </c>
      <c r="T49" s="15">
        <f t="shared" si="35"/>
        <v>6955</v>
      </c>
    </row>
    <row r="50" spans="1:20" ht="15.5" x14ac:dyDescent="0.3">
      <c r="A50" s="12">
        <v>45</v>
      </c>
      <c r="B50" s="9" t="s">
        <v>86</v>
      </c>
      <c r="C50" s="13" t="s">
        <v>40</v>
      </c>
      <c r="D50" s="12" t="s">
        <v>62</v>
      </c>
      <c r="E50" s="19">
        <v>89</v>
      </c>
      <c r="F50" s="19">
        <v>88</v>
      </c>
      <c r="G50" s="19">
        <v>138</v>
      </c>
      <c r="H50" s="14">
        <f t="shared" si="18"/>
        <v>115.50000000000001</v>
      </c>
      <c r="I50" s="14">
        <v>20</v>
      </c>
      <c r="J50" s="14">
        <v>100</v>
      </c>
      <c r="K50" s="26">
        <v>53.5</v>
      </c>
      <c r="L50" s="15">
        <f t="shared" si="19"/>
        <v>5350</v>
      </c>
      <c r="M50" s="11">
        <f t="shared" si="28"/>
        <v>25</v>
      </c>
      <c r="N50" s="15">
        <f t="shared" si="29"/>
        <v>1337.5</v>
      </c>
      <c r="O50" s="11">
        <f t="shared" si="30"/>
        <v>25</v>
      </c>
      <c r="P50" s="15">
        <f t="shared" si="31"/>
        <v>1337.5</v>
      </c>
      <c r="Q50" s="11">
        <f t="shared" si="32"/>
        <v>25</v>
      </c>
      <c r="R50" s="50">
        <f t="shared" si="33"/>
        <v>1337.5</v>
      </c>
      <c r="S50" s="11">
        <f t="shared" si="34"/>
        <v>25</v>
      </c>
      <c r="T50" s="15">
        <f t="shared" si="35"/>
        <v>1337.5</v>
      </c>
    </row>
    <row r="51" spans="1:20" ht="15.5" x14ac:dyDescent="0.3">
      <c r="A51" s="12">
        <v>46</v>
      </c>
      <c r="B51" s="9" t="s">
        <v>87</v>
      </c>
      <c r="C51" s="13" t="s">
        <v>40</v>
      </c>
      <c r="D51" s="12" t="s">
        <v>62</v>
      </c>
      <c r="E51" s="19">
        <v>12</v>
      </c>
      <c r="F51" s="19">
        <v>4</v>
      </c>
      <c r="G51" s="19">
        <v>5</v>
      </c>
      <c r="H51" s="14">
        <f t="shared" si="18"/>
        <v>7.7000000000000011</v>
      </c>
      <c r="I51" s="14">
        <v>3</v>
      </c>
      <c r="J51" s="14">
        <v>4</v>
      </c>
      <c r="K51" s="18">
        <v>238.61</v>
      </c>
      <c r="L51" s="15">
        <f t="shared" si="19"/>
        <v>954.44</v>
      </c>
      <c r="M51" s="11">
        <f t="shared" si="28"/>
        <v>1</v>
      </c>
      <c r="N51" s="15">
        <f t="shared" si="29"/>
        <v>238.61</v>
      </c>
      <c r="O51" s="11">
        <f t="shared" si="30"/>
        <v>1</v>
      </c>
      <c r="P51" s="15">
        <f t="shared" si="31"/>
        <v>238.61</v>
      </c>
      <c r="Q51" s="11">
        <f t="shared" si="32"/>
        <v>1</v>
      </c>
      <c r="R51" s="50">
        <f t="shared" si="33"/>
        <v>238.61</v>
      </c>
      <c r="S51" s="11">
        <f t="shared" si="34"/>
        <v>1</v>
      </c>
      <c r="T51" s="15">
        <f t="shared" si="35"/>
        <v>238.61</v>
      </c>
    </row>
    <row r="52" spans="1:20" ht="15.5" x14ac:dyDescent="0.3">
      <c r="A52" s="12">
        <v>47</v>
      </c>
      <c r="B52" s="9" t="s">
        <v>88</v>
      </c>
      <c r="C52" s="13" t="s">
        <v>40</v>
      </c>
      <c r="D52" s="12" t="s">
        <v>62</v>
      </c>
      <c r="E52" s="19">
        <v>258</v>
      </c>
      <c r="F52" s="19">
        <v>104</v>
      </c>
      <c r="G52" s="19">
        <v>127</v>
      </c>
      <c r="H52" s="14">
        <f t="shared" si="18"/>
        <v>179.3</v>
      </c>
      <c r="I52" s="14">
        <v>25</v>
      </c>
      <c r="J52" s="14">
        <v>160</v>
      </c>
      <c r="K52" s="26">
        <v>235.4</v>
      </c>
      <c r="L52" s="15">
        <f t="shared" si="19"/>
        <v>37664</v>
      </c>
      <c r="M52" s="11">
        <f t="shared" si="28"/>
        <v>40</v>
      </c>
      <c r="N52" s="15">
        <f t="shared" si="29"/>
        <v>9416</v>
      </c>
      <c r="O52" s="11">
        <f t="shared" si="30"/>
        <v>40</v>
      </c>
      <c r="P52" s="15">
        <f t="shared" si="31"/>
        <v>9416</v>
      </c>
      <c r="Q52" s="11">
        <f t="shared" si="32"/>
        <v>40</v>
      </c>
      <c r="R52" s="50">
        <f t="shared" si="33"/>
        <v>9416</v>
      </c>
      <c r="S52" s="11">
        <f t="shared" si="34"/>
        <v>40</v>
      </c>
      <c r="T52" s="15">
        <f t="shared" si="35"/>
        <v>9416</v>
      </c>
    </row>
    <row r="53" spans="1:20" ht="15.5" x14ac:dyDescent="0.3">
      <c r="A53" s="12">
        <v>48</v>
      </c>
      <c r="B53" s="9" t="s">
        <v>281</v>
      </c>
      <c r="C53" s="13" t="s">
        <v>40</v>
      </c>
      <c r="D53" s="12" t="s">
        <v>62</v>
      </c>
      <c r="E53" s="19">
        <v>511</v>
      </c>
      <c r="F53" s="19">
        <v>417</v>
      </c>
      <c r="G53" s="19">
        <v>448</v>
      </c>
      <c r="H53" s="14">
        <f t="shared" si="18"/>
        <v>504.53333333333342</v>
      </c>
      <c r="I53" s="14">
        <v>65</v>
      </c>
      <c r="J53" s="14">
        <v>440</v>
      </c>
      <c r="K53" s="26">
        <v>116.63</v>
      </c>
      <c r="L53" s="15">
        <f t="shared" si="19"/>
        <v>51317.2</v>
      </c>
      <c r="M53" s="11">
        <f t="shared" si="28"/>
        <v>110</v>
      </c>
      <c r="N53" s="15">
        <f t="shared" si="29"/>
        <v>12829.3</v>
      </c>
      <c r="O53" s="11">
        <f t="shared" si="30"/>
        <v>110</v>
      </c>
      <c r="P53" s="15">
        <f t="shared" si="31"/>
        <v>12829.3</v>
      </c>
      <c r="Q53" s="11">
        <f t="shared" si="32"/>
        <v>110</v>
      </c>
      <c r="R53" s="50">
        <f t="shared" si="33"/>
        <v>12829.3</v>
      </c>
      <c r="S53" s="11">
        <f t="shared" si="34"/>
        <v>110</v>
      </c>
      <c r="T53" s="15">
        <f t="shared" si="35"/>
        <v>12829.3</v>
      </c>
    </row>
    <row r="54" spans="1:20" ht="15.5" x14ac:dyDescent="0.3">
      <c r="A54" s="12">
        <v>49</v>
      </c>
      <c r="B54" s="9" t="s">
        <v>282</v>
      </c>
      <c r="C54" s="13" t="s">
        <v>40</v>
      </c>
      <c r="D54" s="12" t="s">
        <v>62</v>
      </c>
      <c r="E54" s="19">
        <v>282</v>
      </c>
      <c r="F54" s="19">
        <v>296</v>
      </c>
      <c r="G54" s="19">
        <v>265</v>
      </c>
      <c r="H54" s="14">
        <f t="shared" si="18"/>
        <v>309.10000000000002</v>
      </c>
      <c r="I54" s="14">
        <v>30</v>
      </c>
      <c r="J54" s="14">
        <v>280</v>
      </c>
      <c r="K54" s="26">
        <v>134.82</v>
      </c>
      <c r="L54" s="15">
        <f t="shared" si="19"/>
        <v>37749.599999999999</v>
      </c>
      <c r="M54" s="11">
        <f t="shared" si="28"/>
        <v>70</v>
      </c>
      <c r="N54" s="15">
        <f t="shared" si="29"/>
        <v>9437.4</v>
      </c>
      <c r="O54" s="11">
        <f t="shared" si="30"/>
        <v>70</v>
      </c>
      <c r="P54" s="15">
        <f t="shared" si="31"/>
        <v>9437.4</v>
      </c>
      <c r="Q54" s="11">
        <f t="shared" si="32"/>
        <v>70</v>
      </c>
      <c r="R54" s="50">
        <f t="shared" si="33"/>
        <v>9437.4</v>
      </c>
      <c r="S54" s="11">
        <f t="shared" si="34"/>
        <v>70</v>
      </c>
      <c r="T54" s="15">
        <f t="shared" si="35"/>
        <v>9437.4</v>
      </c>
    </row>
    <row r="55" spans="1:20" ht="15.5" x14ac:dyDescent="0.3">
      <c r="A55" s="12">
        <v>50</v>
      </c>
      <c r="B55" s="9" t="s">
        <v>283</v>
      </c>
      <c r="C55" s="13" t="s">
        <v>40</v>
      </c>
      <c r="D55" s="12" t="s">
        <v>62</v>
      </c>
      <c r="E55" s="19">
        <v>137</v>
      </c>
      <c r="F55" s="19">
        <v>136</v>
      </c>
      <c r="G55" s="19">
        <v>163</v>
      </c>
      <c r="H55" s="14">
        <f t="shared" si="18"/>
        <v>159.8666666666667</v>
      </c>
      <c r="I55" s="14">
        <v>10</v>
      </c>
      <c r="J55" s="14">
        <v>160</v>
      </c>
      <c r="K55" s="26">
        <v>190</v>
      </c>
      <c r="L55" s="15">
        <f t="shared" si="19"/>
        <v>30400</v>
      </c>
      <c r="M55" s="11">
        <f t="shared" si="28"/>
        <v>40</v>
      </c>
      <c r="N55" s="15">
        <f t="shared" si="29"/>
        <v>7600</v>
      </c>
      <c r="O55" s="11">
        <f t="shared" si="30"/>
        <v>40</v>
      </c>
      <c r="P55" s="15">
        <f t="shared" si="31"/>
        <v>7600</v>
      </c>
      <c r="Q55" s="11">
        <f t="shared" si="32"/>
        <v>40</v>
      </c>
      <c r="R55" s="50">
        <f t="shared" si="33"/>
        <v>7600</v>
      </c>
      <c r="S55" s="11">
        <f t="shared" si="34"/>
        <v>40</v>
      </c>
      <c r="T55" s="15">
        <f t="shared" si="35"/>
        <v>7600</v>
      </c>
    </row>
    <row r="56" spans="1:20" ht="15.5" x14ac:dyDescent="0.3">
      <c r="A56" s="12">
        <v>51</v>
      </c>
      <c r="B56" s="9" t="s">
        <v>284</v>
      </c>
      <c r="C56" s="13" t="s">
        <v>40</v>
      </c>
      <c r="D56" s="12" t="s">
        <v>41</v>
      </c>
      <c r="E56" s="19">
        <v>1040</v>
      </c>
      <c r="F56" s="19">
        <v>1480</v>
      </c>
      <c r="G56" s="19">
        <v>2779</v>
      </c>
      <c r="H56" s="14">
        <f t="shared" si="18"/>
        <v>1942.9666666666667</v>
      </c>
      <c r="I56" s="14">
        <v>360</v>
      </c>
      <c r="J56" s="14">
        <v>1600</v>
      </c>
      <c r="K56" s="26">
        <v>3.85</v>
      </c>
      <c r="L56" s="15">
        <f t="shared" si="19"/>
        <v>6160</v>
      </c>
      <c r="M56" s="11">
        <f t="shared" si="28"/>
        <v>400</v>
      </c>
      <c r="N56" s="15">
        <f t="shared" si="29"/>
        <v>1540</v>
      </c>
      <c r="O56" s="11">
        <f t="shared" si="30"/>
        <v>400</v>
      </c>
      <c r="P56" s="15">
        <f t="shared" si="31"/>
        <v>1540</v>
      </c>
      <c r="Q56" s="11">
        <f t="shared" si="32"/>
        <v>400</v>
      </c>
      <c r="R56" s="50">
        <f t="shared" si="33"/>
        <v>1540</v>
      </c>
      <c r="S56" s="11">
        <f t="shared" si="34"/>
        <v>400</v>
      </c>
      <c r="T56" s="15">
        <f t="shared" si="35"/>
        <v>1540</v>
      </c>
    </row>
    <row r="57" spans="1:20" ht="15.5" x14ac:dyDescent="0.3">
      <c r="A57" s="12">
        <v>52</v>
      </c>
      <c r="B57" s="9" t="s">
        <v>285</v>
      </c>
      <c r="C57" s="13" t="s">
        <v>40</v>
      </c>
      <c r="D57" s="12" t="s">
        <v>41</v>
      </c>
      <c r="E57" s="19">
        <v>260</v>
      </c>
      <c r="F57" s="19">
        <v>306</v>
      </c>
      <c r="G57" s="19">
        <v>320</v>
      </c>
      <c r="H57" s="14">
        <f t="shared" si="18"/>
        <v>324.86666666666667</v>
      </c>
      <c r="I57" s="14">
        <v>40</v>
      </c>
      <c r="J57" s="14">
        <v>280</v>
      </c>
      <c r="K57" s="26">
        <v>9.98</v>
      </c>
      <c r="L57" s="15">
        <f t="shared" si="19"/>
        <v>2794.4</v>
      </c>
      <c r="M57" s="11">
        <f t="shared" si="28"/>
        <v>70</v>
      </c>
      <c r="N57" s="15">
        <f t="shared" si="29"/>
        <v>698.6</v>
      </c>
      <c r="O57" s="11">
        <f t="shared" si="30"/>
        <v>70</v>
      </c>
      <c r="P57" s="15">
        <f t="shared" si="31"/>
        <v>698.6</v>
      </c>
      <c r="Q57" s="11">
        <f t="shared" si="32"/>
        <v>70</v>
      </c>
      <c r="R57" s="50">
        <f t="shared" si="33"/>
        <v>698.6</v>
      </c>
      <c r="S57" s="11">
        <f t="shared" si="34"/>
        <v>70</v>
      </c>
      <c r="T57" s="15">
        <f t="shared" si="35"/>
        <v>698.6</v>
      </c>
    </row>
    <row r="58" spans="1:20" s="49" customFormat="1" ht="15.5" x14ac:dyDescent="0.3">
      <c r="A58" s="12">
        <v>53</v>
      </c>
      <c r="B58" s="27" t="s">
        <v>286</v>
      </c>
      <c r="C58" s="46" t="s">
        <v>40</v>
      </c>
      <c r="D58" s="33" t="s">
        <v>41</v>
      </c>
      <c r="E58" s="47">
        <v>90</v>
      </c>
      <c r="F58" s="47">
        <v>120</v>
      </c>
      <c r="G58" s="47">
        <v>330</v>
      </c>
      <c r="H58" s="32">
        <f t="shared" si="18"/>
        <v>198.00000000000003</v>
      </c>
      <c r="I58" s="32">
        <v>60</v>
      </c>
      <c r="J58" s="32">
        <v>140</v>
      </c>
      <c r="K58" s="48">
        <v>21.4</v>
      </c>
      <c r="L58" s="15">
        <f t="shared" si="19"/>
        <v>2996</v>
      </c>
      <c r="M58" s="11">
        <f t="shared" si="28"/>
        <v>35</v>
      </c>
      <c r="N58" s="15">
        <f t="shared" si="29"/>
        <v>749</v>
      </c>
      <c r="O58" s="11">
        <f t="shared" si="30"/>
        <v>35</v>
      </c>
      <c r="P58" s="15">
        <f t="shared" si="31"/>
        <v>749</v>
      </c>
      <c r="Q58" s="11">
        <f t="shared" si="32"/>
        <v>35</v>
      </c>
      <c r="R58" s="50">
        <f t="shared" si="33"/>
        <v>749</v>
      </c>
      <c r="S58" s="11">
        <f t="shared" si="34"/>
        <v>35</v>
      </c>
      <c r="T58" s="15">
        <f t="shared" si="35"/>
        <v>749</v>
      </c>
    </row>
    <row r="59" spans="1:20" ht="15.5" x14ac:dyDescent="0.3">
      <c r="A59" s="12">
        <v>54</v>
      </c>
      <c r="B59" s="9" t="s">
        <v>89</v>
      </c>
      <c r="C59" s="13" t="s">
        <v>40</v>
      </c>
      <c r="D59" s="12" t="s">
        <v>90</v>
      </c>
      <c r="E59" s="19">
        <v>13</v>
      </c>
      <c r="F59" s="19">
        <v>16</v>
      </c>
      <c r="G59" s="19">
        <v>5</v>
      </c>
      <c r="H59" s="14">
        <f t="shared" si="18"/>
        <v>12.466666666666669</v>
      </c>
      <c r="I59" s="14">
        <v>2</v>
      </c>
      <c r="J59" s="14">
        <v>12</v>
      </c>
      <c r="K59" s="26">
        <v>120</v>
      </c>
      <c r="L59" s="15">
        <f t="shared" si="19"/>
        <v>1440</v>
      </c>
      <c r="M59" s="11">
        <f t="shared" si="28"/>
        <v>3</v>
      </c>
      <c r="N59" s="15">
        <f t="shared" si="29"/>
        <v>360</v>
      </c>
      <c r="O59" s="11">
        <f t="shared" si="30"/>
        <v>3</v>
      </c>
      <c r="P59" s="15">
        <f t="shared" si="31"/>
        <v>360</v>
      </c>
      <c r="Q59" s="11">
        <f t="shared" si="32"/>
        <v>3</v>
      </c>
      <c r="R59" s="50">
        <f t="shared" si="33"/>
        <v>360</v>
      </c>
      <c r="S59" s="11">
        <f t="shared" si="34"/>
        <v>3</v>
      </c>
      <c r="T59" s="15">
        <f t="shared" si="35"/>
        <v>360</v>
      </c>
    </row>
    <row r="60" spans="1:20" ht="15.5" x14ac:dyDescent="0.3">
      <c r="A60" s="12">
        <v>55</v>
      </c>
      <c r="B60" s="9" t="s">
        <v>260</v>
      </c>
      <c r="C60" s="13" t="s">
        <v>40</v>
      </c>
      <c r="D60" s="12" t="s">
        <v>261</v>
      </c>
      <c r="E60" s="19"/>
      <c r="F60" s="19"/>
      <c r="G60" s="19">
        <v>6</v>
      </c>
      <c r="H60" s="32">
        <f>(E60+F60+G60)/1*1.1</f>
        <v>6.6000000000000005</v>
      </c>
      <c r="I60" s="14">
        <v>2</v>
      </c>
      <c r="J60" s="14">
        <v>4</v>
      </c>
      <c r="K60" s="26">
        <v>1000</v>
      </c>
      <c r="L60" s="15">
        <f t="shared" si="19"/>
        <v>4000</v>
      </c>
      <c r="M60" s="11">
        <f t="shared" si="28"/>
        <v>1</v>
      </c>
      <c r="N60" s="15">
        <f t="shared" si="29"/>
        <v>1000</v>
      </c>
      <c r="O60" s="11">
        <f t="shared" si="30"/>
        <v>1</v>
      </c>
      <c r="P60" s="15">
        <f t="shared" si="31"/>
        <v>1000</v>
      </c>
      <c r="Q60" s="11">
        <f t="shared" si="32"/>
        <v>1</v>
      </c>
      <c r="R60" s="50">
        <f t="shared" si="33"/>
        <v>1000</v>
      </c>
      <c r="S60" s="11">
        <f t="shared" si="34"/>
        <v>1</v>
      </c>
      <c r="T60" s="15">
        <f t="shared" si="35"/>
        <v>1000</v>
      </c>
    </row>
    <row r="61" spans="1:20" ht="15.5" x14ac:dyDescent="0.3">
      <c r="A61" s="12">
        <v>56</v>
      </c>
      <c r="B61" s="9" t="s">
        <v>91</v>
      </c>
      <c r="C61" s="13" t="s">
        <v>40</v>
      </c>
      <c r="D61" s="12" t="s">
        <v>18</v>
      </c>
      <c r="E61" s="19">
        <v>6</v>
      </c>
      <c r="F61" s="19">
        <v>16</v>
      </c>
      <c r="G61" s="19">
        <v>7</v>
      </c>
      <c r="H61" s="14">
        <f t="shared" si="18"/>
        <v>10.633333333333333</v>
      </c>
      <c r="I61" s="14">
        <v>4</v>
      </c>
      <c r="J61" s="14">
        <v>8</v>
      </c>
      <c r="K61" s="26">
        <v>650</v>
      </c>
      <c r="L61" s="15">
        <f t="shared" si="19"/>
        <v>5200</v>
      </c>
      <c r="M61" s="11">
        <f t="shared" si="28"/>
        <v>2</v>
      </c>
      <c r="N61" s="15">
        <f t="shared" si="29"/>
        <v>1300</v>
      </c>
      <c r="O61" s="11">
        <f t="shared" si="30"/>
        <v>2</v>
      </c>
      <c r="P61" s="15">
        <f t="shared" si="31"/>
        <v>1300</v>
      </c>
      <c r="Q61" s="11">
        <f t="shared" si="32"/>
        <v>2</v>
      </c>
      <c r="R61" s="50">
        <f t="shared" si="33"/>
        <v>1300</v>
      </c>
      <c r="S61" s="11">
        <f t="shared" si="34"/>
        <v>2</v>
      </c>
      <c r="T61" s="15">
        <f t="shared" si="35"/>
        <v>1300</v>
      </c>
    </row>
    <row r="62" spans="1:20" ht="15.5" x14ac:dyDescent="0.3">
      <c r="A62" s="12">
        <v>57</v>
      </c>
      <c r="B62" s="9" t="s">
        <v>92</v>
      </c>
      <c r="C62" s="13" t="s">
        <v>40</v>
      </c>
      <c r="D62" s="12" t="s">
        <v>18</v>
      </c>
      <c r="E62" s="19">
        <v>398</v>
      </c>
      <c r="F62" s="19">
        <v>375</v>
      </c>
      <c r="G62" s="19">
        <v>329</v>
      </c>
      <c r="H62" s="14">
        <f t="shared" si="18"/>
        <v>404.06666666666666</v>
      </c>
      <c r="I62" s="14">
        <v>24</v>
      </c>
      <c r="J62" s="14">
        <v>380</v>
      </c>
      <c r="K62" s="26">
        <v>15</v>
      </c>
      <c r="L62" s="15">
        <f t="shared" si="19"/>
        <v>5700</v>
      </c>
      <c r="M62" s="11">
        <f t="shared" si="28"/>
        <v>95</v>
      </c>
      <c r="N62" s="15">
        <f t="shared" si="29"/>
        <v>1425</v>
      </c>
      <c r="O62" s="11">
        <f t="shared" si="30"/>
        <v>95</v>
      </c>
      <c r="P62" s="15">
        <f t="shared" si="31"/>
        <v>1425</v>
      </c>
      <c r="Q62" s="11">
        <f t="shared" si="32"/>
        <v>95</v>
      </c>
      <c r="R62" s="50">
        <f t="shared" si="33"/>
        <v>1425</v>
      </c>
      <c r="S62" s="11">
        <f t="shared" si="34"/>
        <v>95</v>
      </c>
      <c r="T62" s="15">
        <f t="shared" si="35"/>
        <v>1425</v>
      </c>
    </row>
    <row r="63" spans="1:20" ht="15.5" x14ac:dyDescent="0.3">
      <c r="A63" s="12">
        <v>58</v>
      </c>
      <c r="B63" s="28" t="s">
        <v>93</v>
      </c>
      <c r="C63" s="13" t="s">
        <v>40</v>
      </c>
      <c r="D63" s="12" t="s">
        <v>18</v>
      </c>
      <c r="E63" s="19">
        <v>282</v>
      </c>
      <c r="F63" s="19">
        <v>254</v>
      </c>
      <c r="G63" s="19">
        <v>290</v>
      </c>
      <c r="H63" s="14">
        <f t="shared" si="18"/>
        <v>302.86666666666667</v>
      </c>
      <c r="I63" s="14">
        <v>48</v>
      </c>
      <c r="J63" s="14">
        <v>260</v>
      </c>
      <c r="K63" s="26">
        <v>18.100000000000001</v>
      </c>
      <c r="L63" s="15">
        <f t="shared" si="19"/>
        <v>4706</v>
      </c>
      <c r="M63" s="11">
        <f t="shared" si="28"/>
        <v>65</v>
      </c>
      <c r="N63" s="15">
        <f t="shared" si="29"/>
        <v>1176.5</v>
      </c>
      <c r="O63" s="11">
        <f t="shared" si="30"/>
        <v>65</v>
      </c>
      <c r="P63" s="15">
        <f t="shared" si="31"/>
        <v>1176.5</v>
      </c>
      <c r="Q63" s="11">
        <f t="shared" si="32"/>
        <v>65</v>
      </c>
      <c r="R63" s="50">
        <f t="shared" si="33"/>
        <v>1176.5</v>
      </c>
      <c r="S63" s="11">
        <f t="shared" si="34"/>
        <v>65</v>
      </c>
      <c r="T63" s="15">
        <f t="shared" si="35"/>
        <v>1176.5</v>
      </c>
    </row>
    <row r="64" spans="1:20" ht="15.5" x14ac:dyDescent="0.3">
      <c r="A64" s="12">
        <v>59</v>
      </c>
      <c r="B64" s="28" t="s">
        <v>94</v>
      </c>
      <c r="C64" s="13" t="s">
        <v>40</v>
      </c>
      <c r="D64" s="12" t="s">
        <v>18</v>
      </c>
      <c r="E64" s="19">
        <v>190</v>
      </c>
      <c r="F64" s="19">
        <v>195</v>
      </c>
      <c r="G64" s="19">
        <v>187</v>
      </c>
      <c r="H64" s="14">
        <f t="shared" si="18"/>
        <v>209.73333333333335</v>
      </c>
      <c r="I64" s="14">
        <v>36</v>
      </c>
      <c r="J64" s="14">
        <v>180</v>
      </c>
      <c r="K64" s="26">
        <v>45</v>
      </c>
      <c r="L64" s="15">
        <f t="shared" si="19"/>
        <v>8100</v>
      </c>
      <c r="M64" s="11">
        <f t="shared" si="28"/>
        <v>45</v>
      </c>
      <c r="N64" s="15">
        <f t="shared" si="29"/>
        <v>2025</v>
      </c>
      <c r="O64" s="11">
        <f t="shared" si="30"/>
        <v>45</v>
      </c>
      <c r="P64" s="15">
        <f t="shared" si="31"/>
        <v>2025</v>
      </c>
      <c r="Q64" s="11">
        <f t="shared" si="32"/>
        <v>45</v>
      </c>
      <c r="R64" s="50">
        <f t="shared" si="33"/>
        <v>2025</v>
      </c>
      <c r="S64" s="11">
        <f t="shared" si="34"/>
        <v>45</v>
      </c>
      <c r="T64" s="15">
        <f t="shared" si="35"/>
        <v>2025</v>
      </c>
    </row>
    <row r="65" spans="1:20" ht="15.5" x14ac:dyDescent="0.3">
      <c r="A65" s="12">
        <v>60</v>
      </c>
      <c r="B65" s="9" t="s">
        <v>95</v>
      </c>
      <c r="C65" s="13" t="s">
        <v>40</v>
      </c>
      <c r="D65" s="12" t="s">
        <v>17</v>
      </c>
      <c r="E65" s="19">
        <v>24</v>
      </c>
      <c r="F65" s="19">
        <v>30</v>
      </c>
      <c r="G65" s="19">
        <v>28</v>
      </c>
      <c r="H65" s="14">
        <f t="shared" si="18"/>
        <v>30.066666666666666</v>
      </c>
      <c r="I65" s="14">
        <v>3</v>
      </c>
      <c r="J65" s="14">
        <v>28</v>
      </c>
      <c r="K65" s="26">
        <v>540</v>
      </c>
      <c r="L65" s="15">
        <f t="shared" si="19"/>
        <v>15120</v>
      </c>
      <c r="M65" s="11">
        <f t="shared" si="28"/>
        <v>7</v>
      </c>
      <c r="N65" s="15">
        <f t="shared" si="29"/>
        <v>3780</v>
      </c>
      <c r="O65" s="11">
        <f t="shared" si="30"/>
        <v>7</v>
      </c>
      <c r="P65" s="15">
        <f t="shared" si="31"/>
        <v>3780</v>
      </c>
      <c r="Q65" s="11">
        <f t="shared" si="32"/>
        <v>7</v>
      </c>
      <c r="R65" s="50">
        <f t="shared" si="33"/>
        <v>3780</v>
      </c>
      <c r="S65" s="11">
        <f t="shared" si="34"/>
        <v>7</v>
      </c>
      <c r="T65" s="15">
        <f t="shared" si="35"/>
        <v>3780</v>
      </c>
    </row>
    <row r="66" spans="1:20" ht="15.5" x14ac:dyDescent="0.3">
      <c r="A66" s="12">
        <v>61</v>
      </c>
      <c r="B66" s="9" t="s">
        <v>96</v>
      </c>
      <c r="C66" s="13" t="s">
        <v>40</v>
      </c>
      <c r="D66" s="12" t="s">
        <v>41</v>
      </c>
      <c r="E66" s="19">
        <v>0</v>
      </c>
      <c r="F66" s="19">
        <v>6</v>
      </c>
      <c r="G66" s="19">
        <v>29</v>
      </c>
      <c r="H66" s="14">
        <f t="shared" si="18"/>
        <v>12.833333333333334</v>
      </c>
      <c r="I66" s="14">
        <v>10</v>
      </c>
      <c r="J66" s="14">
        <v>4</v>
      </c>
      <c r="K66" s="26">
        <v>61.53</v>
      </c>
      <c r="L66" s="15">
        <f t="shared" si="19"/>
        <v>246.12</v>
      </c>
      <c r="M66" s="11">
        <f t="shared" si="28"/>
        <v>1</v>
      </c>
      <c r="N66" s="15">
        <f t="shared" si="29"/>
        <v>61.53</v>
      </c>
      <c r="O66" s="11">
        <f t="shared" si="30"/>
        <v>1</v>
      </c>
      <c r="P66" s="15">
        <f t="shared" si="31"/>
        <v>61.53</v>
      </c>
      <c r="Q66" s="11">
        <f t="shared" si="32"/>
        <v>1</v>
      </c>
      <c r="R66" s="50">
        <f t="shared" si="33"/>
        <v>61.53</v>
      </c>
      <c r="S66" s="11">
        <f t="shared" si="34"/>
        <v>1</v>
      </c>
      <c r="T66" s="15">
        <f t="shared" si="35"/>
        <v>61.53</v>
      </c>
    </row>
    <row r="67" spans="1:20" ht="15.5" x14ac:dyDescent="0.3">
      <c r="A67" s="12">
        <v>62</v>
      </c>
      <c r="B67" s="9" t="s">
        <v>97</v>
      </c>
      <c r="C67" s="13" t="s">
        <v>40</v>
      </c>
      <c r="D67" s="12" t="s">
        <v>41</v>
      </c>
      <c r="E67" s="19">
        <v>4</v>
      </c>
      <c r="F67" s="19">
        <v>6</v>
      </c>
      <c r="G67" s="19">
        <v>2</v>
      </c>
      <c r="H67" s="14">
        <f t="shared" si="18"/>
        <v>4.4000000000000004</v>
      </c>
      <c r="I67" s="14">
        <v>10</v>
      </c>
      <c r="J67" s="14">
        <v>0</v>
      </c>
      <c r="K67" s="26">
        <v>61.53</v>
      </c>
      <c r="L67" s="15">
        <f t="shared" si="19"/>
        <v>0</v>
      </c>
      <c r="M67" s="11">
        <f t="shared" si="28"/>
        <v>0</v>
      </c>
      <c r="N67" s="15">
        <f t="shared" si="29"/>
        <v>0</v>
      </c>
      <c r="O67" s="11">
        <f t="shared" si="30"/>
        <v>0</v>
      </c>
      <c r="P67" s="15">
        <f t="shared" si="31"/>
        <v>0</v>
      </c>
      <c r="Q67" s="11">
        <f t="shared" si="32"/>
        <v>0</v>
      </c>
      <c r="R67" s="50">
        <f t="shared" si="33"/>
        <v>0</v>
      </c>
      <c r="S67" s="11">
        <f t="shared" si="34"/>
        <v>0</v>
      </c>
      <c r="T67" s="15">
        <f t="shared" si="35"/>
        <v>0</v>
      </c>
    </row>
    <row r="68" spans="1:20" ht="15.5" x14ac:dyDescent="0.3">
      <c r="A68" s="12">
        <v>63</v>
      </c>
      <c r="B68" s="9" t="s">
        <v>98</v>
      </c>
      <c r="C68" s="13" t="s">
        <v>40</v>
      </c>
      <c r="D68" s="12" t="s">
        <v>41</v>
      </c>
      <c r="E68" s="19">
        <v>12</v>
      </c>
      <c r="F68" s="19">
        <v>20</v>
      </c>
      <c r="G68" s="19">
        <v>6</v>
      </c>
      <c r="H68" s="14">
        <f t="shared" si="18"/>
        <v>13.933333333333334</v>
      </c>
      <c r="I68" s="14">
        <v>10</v>
      </c>
      <c r="J68" s="14">
        <v>4</v>
      </c>
      <c r="K68" s="26">
        <v>61.53</v>
      </c>
      <c r="L68" s="15">
        <f t="shared" si="19"/>
        <v>246.12</v>
      </c>
      <c r="M68" s="11">
        <f t="shared" si="28"/>
        <v>1</v>
      </c>
      <c r="N68" s="15">
        <f t="shared" si="29"/>
        <v>61.53</v>
      </c>
      <c r="O68" s="11">
        <f t="shared" si="30"/>
        <v>1</v>
      </c>
      <c r="P68" s="15">
        <f t="shared" si="31"/>
        <v>61.53</v>
      </c>
      <c r="Q68" s="11">
        <f t="shared" si="32"/>
        <v>1</v>
      </c>
      <c r="R68" s="50">
        <f t="shared" si="33"/>
        <v>61.53</v>
      </c>
      <c r="S68" s="11">
        <f t="shared" si="34"/>
        <v>1</v>
      </c>
      <c r="T68" s="15">
        <f t="shared" si="35"/>
        <v>61.53</v>
      </c>
    </row>
    <row r="69" spans="1:20" ht="15.5" x14ac:dyDescent="0.3">
      <c r="A69" s="12">
        <v>64</v>
      </c>
      <c r="B69" s="9" t="s">
        <v>99</v>
      </c>
      <c r="C69" s="13" t="s">
        <v>40</v>
      </c>
      <c r="D69" s="12" t="s">
        <v>41</v>
      </c>
      <c r="E69" s="19">
        <v>1</v>
      </c>
      <c r="F69" s="19">
        <v>12</v>
      </c>
      <c r="G69" s="19">
        <v>0</v>
      </c>
      <c r="H69" s="14">
        <f t="shared" si="18"/>
        <v>4.7666666666666666</v>
      </c>
      <c r="I69" s="14">
        <v>10</v>
      </c>
      <c r="J69" s="14">
        <v>0</v>
      </c>
      <c r="K69" s="26">
        <v>61.53</v>
      </c>
      <c r="L69" s="15">
        <f t="shared" si="19"/>
        <v>0</v>
      </c>
      <c r="M69" s="11">
        <f t="shared" si="28"/>
        <v>0</v>
      </c>
      <c r="N69" s="15">
        <f t="shared" si="29"/>
        <v>0</v>
      </c>
      <c r="O69" s="11">
        <f t="shared" si="30"/>
        <v>0</v>
      </c>
      <c r="P69" s="15">
        <f t="shared" si="31"/>
        <v>0</v>
      </c>
      <c r="Q69" s="11">
        <f t="shared" si="32"/>
        <v>0</v>
      </c>
      <c r="R69" s="50">
        <f t="shared" si="33"/>
        <v>0</v>
      </c>
      <c r="S69" s="11">
        <f t="shared" si="34"/>
        <v>0</v>
      </c>
      <c r="T69" s="15">
        <f t="shared" si="35"/>
        <v>0</v>
      </c>
    </row>
    <row r="70" spans="1:20" ht="15.5" x14ac:dyDescent="0.3">
      <c r="A70" s="12">
        <v>65</v>
      </c>
      <c r="B70" s="9" t="s">
        <v>100</v>
      </c>
      <c r="C70" s="13" t="s">
        <v>40</v>
      </c>
      <c r="D70" s="12" t="s">
        <v>41</v>
      </c>
      <c r="E70" s="19">
        <v>1</v>
      </c>
      <c r="F70" s="19">
        <v>69</v>
      </c>
      <c r="G70" s="19">
        <v>1</v>
      </c>
      <c r="H70" s="14">
        <f t="shared" ref="H70:H98" si="36">(E70+F70+G70)/3*1.1</f>
        <v>26.033333333333335</v>
      </c>
      <c r="I70" s="14">
        <v>10</v>
      </c>
      <c r="J70" s="14">
        <v>16</v>
      </c>
      <c r="K70" s="26">
        <v>61.53</v>
      </c>
      <c r="L70" s="15">
        <f t="shared" ref="L70:L98" si="37">J70*K70</f>
        <v>984.48</v>
      </c>
      <c r="M70" s="11">
        <f t="shared" ref="M70:M71" si="38">J70/4</f>
        <v>4</v>
      </c>
      <c r="N70" s="15">
        <f t="shared" ref="N70:N71" si="39">K70*M70</f>
        <v>246.12</v>
      </c>
      <c r="O70" s="11">
        <f t="shared" ref="O70:O71" si="40">J70/4</f>
        <v>4</v>
      </c>
      <c r="P70" s="15">
        <f t="shared" ref="P70:P71" si="41">K70*O70</f>
        <v>246.12</v>
      </c>
      <c r="Q70" s="11">
        <f t="shared" ref="Q70:Q71" si="42">J70/4</f>
        <v>4</v>
      </c>
      <c r="R70" s="50">
        <f t="shared" ref="R70:R71" si="43">K70*Q70</f>
        <v>246.12</v>
      </c>
      <c r="S70" s="11">
        <f t="shared" ref="S70:S71" si="44">J70/4</f>
        <v>4</v>
      </c>
      <c r="T70" s="15">
        <f t="shared" ref="T70:T71" si="45">K70*S70</f>
        <v>246.12</v>
      </c>
    </row>
    <row r="71" spans="1:20" ht="15.5" x14ac:dyDescent="0.3">
      <c r="A71" s="12">
        <v>66</v>
      </c>
      <c r="B71" s="9" t="s">
        <v>101</v>
      </c>
      <c r="C71" s="13" t="s">
        <v>40</v>
      </c>
      <c r="D71" s="12" t="s">
        <v>41</v>
      </c>
      <c r="E71" s="19">
        <v>16</v>
      </c>
      <c r="F71" s="19">
        <v>9</v>
      </c>
      <c r="G71" s="19">
        <v>0</v>
      </c>
      <c r="H71" s="14">
        <f t="shared" si="36"/>
        <v>9.1666666666666679</v>
      </c>
      <c r="I71" s="14">
        <v>0</v>
      </c>
      <c r="J71" s="14">
        <v>12</v>
      </c>
      <c r="K71" s="26">
        <v>61.53</v>
      </c>
      <c r="L71" s="15">
        <f t="shared" si="37"/>
        <v>738.36</v>
      </c>
      <c r="M71" s="11">
        <f t="shared" si="38"/>
        <v>3</v>
      </c>
      <c r="N71" s="15">
        <f t="shared" si="39"/>
        <v>184.59</v>
      </c>
      <c r="O71" s="11">
        <f t="shared" si="40"/>
        <v>3</v>
      </c>
      <c r="P71" s="15">
        <f t="shared" si="41"/>
        <v>184.59</v>
      </c>
      <c r="Q71" s="11">
        <f t="shared" si="42"/>
        <v>3</v>
      </c>
      <c r="R71" s="50">
        <f t="shared" si="43"/>
        <v>184.59</v>
      </c>
      <c r="S71" s="11">
        <f t="shared" si="44"/>
        <v>3</v>
      </c>
      <c r="T71" s="15">
        <f t="shared" si="45"/>
        <v>184.59</v>
      </c>
    </row>
    <row r="72" spans="1:20" ht="15.5" x14ac:dyDescent="0.3">
      <c r="A72" s="12">
        <v>67</v>
      </c>
      <c r="B72" s="9" t="s">
        <v>102</v>
      </c>
      <c r="C72" s="13" t="s">
        <v>40</v>
      </c>
      <c r="D72" s="12" t="s">
        <v>41</v>
      </c>
      <c r="E72" s="19">
        <v>11</v>
      </c>
      <c r="F72" s="19">
        <v>5</v>
      </c>
      <c r="G72" s="19">
        <v>0</v>
      </c>
      <c r="H72" s="14">
        <f t="shared" si="36"/>
        <v>5.8666666666666671</v>
      </c>
      <c r="I72" s="14">
        <v>0</v>
      </c>
      <c r="J72" s="14">
        <v>8</v>
      </c>
      <c r="K72" s="26">
        <v>61.53</v>
      </c>
      <c r="L72" s="15">
        <f t="shared" si="37"/>
        <v>492.24</v>
      </c>
      <c r="M72" s="11">
        <f t="shared" ref="M72:M98" si="46">J72/4</f>
        <v>2</v>
      </c>
      <c r="N72" s="15">
        <f t="shared" ref="N72:N98" si="47">K72*M72</f>
        <v>123.06</v>
      </c>
      <c r="O72" s="11">
        <f t="shared" ref="O72:O98" si="48">J72/4</f>
        <v>2</v>
      </c>
      <c r="P72" s="15">
        <f t="shared" ref="P72:P98" si="49">K72*O72</f>
        <v>123.06</v>
      </c>
      <c r="Q72" s="11">
        <f t="shared" ref="Q72:Q98" si="50">J72/4</f>
        <v>2</v>
      </c>
      <c r="R72" s="50">
        <f t="shared" ref="R72:R98" si="51">K72*Q72</f>
        <v>123.06</v>
      </c>
      <c r="S72" s="11">
        <f t="shared" ref="S72:S98" si="52">J72/4</f>
        <v>2</v>
      </c>
      <c r="T72" s="15">
        <f t="shared" ref="T72:T98" si="53">K72*S72</f>
        <v>123.06</v>
      </c>
    </row>
    <row r="73" spans="1:20" ht="15.5" x14ac:dyDescent="0.3">
      <c r="A73" s="12">
        <v>68</v>
      </c>
      <c r="B73" s="9" t="s">
        <v>103</v>
      </c>
      <c r="C73" s="13" t="s">
        <v>40</v>
      </c>
      <c r="D73" s="12" t="s">
        <v>41</v>
      </c>
      <c r="E73" s="19">
        <v>8</v>
      </c>
      <c r="F73" s="19">
        <v>15</v>
      </c>
      <c r="G73" s="19">
        <v>0</v>
      </c>
      <c r="H73" s="14">
        <f t="shared" si="36"/>
        <v>8.4333333333333336</v>
      </c>
      <c r="I73" s="14">
        <v>0</v>
      </c>
      <c r="J73" s="14">
        <v>8</v>
      </c>
      <c r="K73" s="26">
        <v>61.53</v>
      </c>
      <c r="L73" s="15">
        <f t="shared" si="37"/>
        <v>492.24</v>
      </c>
      <c r="M73" s="11">
        <f t="shared" si="46"/>
        <v>2</v>
      </c>
      <c r="N73" s="15">
        <f t="shared" si="47"/>
        <v>123.06</v>
      </c>
      <c r="O73" s="11">
        <f t="shared" si="48"/>
        <v>2</v>
      </c>
      <c r="P73" s="15">
        <f t="shared" si="49"/>
        <v>123.06</v>
      </c>
      <c r="Q73" s="11">
        <f t="shared" si="50"/>
        <v>2</v>
      </c>
      <c r="R73" s="50">
        <f t="shared" si="51"/>
        <v>123.06</v>
      </c>
      <c r="S73" s="11">
        <f t="shared" si="52"/>
        <v>2</v>
      </c>
      <c r="T73" s="15">
        <f t="shared" si="53"/>
        <v>123.06</v>
      </c>
    </row>
    <row r="74" spans="1:20" ht="15.5" x14ac:dyDescent="0.3">
      <c r="A74" s="12">
        <v>69</v>
      </c>
      <c r="B74" s="9" t="s">
        <v>104</v>
      </c>
      <c r="C74" s="13" t="s">
        <v>40</v>
      </c>
      <c r="D74" s="12" t="s">
        <v>41</v>
      </c>
      <c r="E74" s="19">
        <v>17</v>
      </c>
      <c r="F74" s="19">
        <v>15</v>
      </c>
      <c r="G74" s="19">
        <v>0</v>
      </c>
      <c r="H74" s="14">
        <f t="shared" si="36"/>
        <v>11.733333333333334</v>
      </c>
      <c r="I74" s="14">
        <v>0</v>
      </c>
      <c r="J74" s="14">
        <v>12</v>
      </c>
      <c r="K74" s="26">
        <v>61.53</v>
      </c>
      <c r="L74" s="15">
        <f t="shared" si="37"/>
        <v>738.36</v>
      </c>
      <c r="M74" s="11">
        <f t="shared" si="46"/>
        <v>3</v>
      </c>
      <c r="N74" s="15">
        <f t="shared" si="47"/>
        <v>184.59</v>
      </c>
      <c r="O74" s="11">
        <f t="shared" si="48"/>
        <v>3</v>
      </c>
      <c r="P74" s="15">
        <f t="shared" si="49"/>
        <v>184.59</v>
      </c>
      <c r="Q74" s="11">
        <f t="shared" si="50"/>
        <v>3</v>
      </c>
      <c r="R74" s="50">
        <f t="shared" si="51"/>
        <v>184.59</v>
      </c>
      <c r="S74" s="11">
        <f t="shared" si="52"/>
        <v>3</v>
      </c>
      <c r="T74" s="15">
        <f t="shared" si="53"/>
        <v>184.59</v>
      </c>
    </row>
    <row r="75" spans="1:20" ht="15.5" x14ac:dyDescent="0.3">
      <c r="A75" s="12">
        <v>70</v>
      </c>
      <c r="B75" s="9" t="s">
        <v>105</v>
      </c>
      <c r="C75" s="13" t="s">
        <v>40</v>
      </c>
      <c r="D75" s="12" t="s">
        <v>41</v>
      </c>
      <c r="E75" s="19">
        <v>25</v>
      </c>
      <c r="F75" s="19">
        <v>50</v>
      </c>
      <c r="G75" s="19">
        <v>34</v>
      </c>
      <c r="H75" s="14">
        <f t="shared" si="36"/>
        <v>39.966666666666676</v>
      </c>
      <c r="I75" s="14">
        <v>10</v>
      </c>
      <c r="J75" s="14">
        <v>32</v>
      </c>
      <c r="K75" s="26">
        <v>61.53</v>
      </c>
      <c r="L75" s="15">
        <f t="shared" si="37"/>
        <v>1968.96</v>
      </c>
      <c r="M75" s="11">
        <f t="shared" si="46"/>
        <v>8</v>
      </c>
      <c r="N75" s="15">
        <f t="shared" si="47"/>
        <v>492.24</v>
      </c>
      <c r="O75" s="11">
        <f t="shared" si="48"/>
        <v>8</v>
      </c>
      <c r="P75" s="15">
        <f t="shared" si="49"/>
        <v>492.24</v>
      </c>
      <c r="Q75" s="11">
        <f t="shared" si="50"/>
        <v>8</v>
      </c>
      <c r="R75" s="50">
        <f t="shared" si="51"/>
        <v>492.24</v>
      </c>
      <c r="S75" s="11">
        <f t="shared" si="52"/>
        <v>8</v>
      </c>
      <c r="T75" s="15">
        <f t="shared" si="53"/>
        <v>492.24</v>
      </c>
    </row>
    <row r="76" spans="1:20" ht="15.5" x14ac:dyDescent="0.3">
      <c r="A76" s="12">
        <v>71</v>
      </c>
      <c r="B76" s="9" t="s">
        <v>106</v>
      </c>
      <c r="C76" s="13" t="s">
        <v>40</v>
      </c>
      <c r="D76" s="12" t="s">
        <v>41</v>
      </c>
      <c r="E76" s="19">
        <v>83</v>
      </c>
      <c r="F76" s="19">
        <v>149</v>
      </c>
      <c r="G76" s="19">
        <v>104</v>
      </c>
      <c r="H76" s="14">
        <f t="shared" si="36"/>
        <v>123.20000000000002</v>
      </c>
      <c r="I76" s="14">
        <v>20</v>
      </c>
      <c r="J76" s="14">
        <v>100</v>
      </c>
      <c r="K76" s="26">
        <v>61.53</v>
      </c>
      <c r="L76" s="15">
        <f t="shared" si="37"/>
        <v>6153</v>
      </c>
      <c r="M76" s="11">
        <f t="shared" si="46"/>
        <v>25</v>
      </c>
      <c r="N76" s="15">
        <f t="shared" si="47"/>
        <v>1538.25</v>
      </c>
      <c r="O76" s="11">
        <f t="shared" si="48"/>
        <v>25</v>
      </c>
      <c r="P76" s="15">
        <f t="shared" si="49"/>
        <v>1538.25</v>
      </c>
      <c r="Q76" s="11">
        <f t="shared" si="50"/>
        <v>25</v>
      </c>
      <c r="R76" s="50">
        <f t="shared" si="51"/>
        <v>1538.25</v>
      </c>
      <c r="S76" s="11">
        <f t="shared" si="52"/>
        <v>25</v>
      </c>
      <c r="T76" s="15">
        <f t="shared" si="53"/>
        <v>1538.25</v>
      </c>
    </row>
    <row r="77" spans="1:20" ht="15.5" x14ac:dyDescent="0.3">
      <c r="A77" s="12">
        <v>72</v>
      </c>
      <c r="B77" s="9" t="s">
        <v>107</v>
      </c>
      <c r="C77" s="13" t="s">
        <v>40</v>
      </c>
      <c r="D77" s="12" t="s">
        <v>41</v>
      </c>
      <c r="E77" s="14">
        <v>14</v>
      </c>
      <c r="F77" s="14">
        <v>6</v>
      </c>
      <c r="G77" s="14">
        <v>0</v>
      </c>
      <c r="H77" s="14">
        <f t="shared" si="36"/>
        <v>7.3333333333333339</v>
      </c>
      <c r="I77" s="14">
        <v>5</v>
      </c>
      <c r="J77" s="14">
        <v>2</v>
      </c>
      <c r="K77" s="26">
        <v>61.53</v>
      </c>
      <c r="L77" s="15">
        <f t="shared" si="37"/>
        <v>123.06</v>
      </c>
      <c r="M77" s="11">
        <v>0</v>
      </c>
      <c r="N77" s="15">
        <f t="shared" si="47"/>
        <v>0</v>
      </c>
      <c r="O77" s="11">
        <v>0</v>
      </c>
      <c r="P77" s="15">
        <f t="shared" si="49"/>
        <v>0</v>
      </c>
      <c r="Q77" s="11">
        <v>2</v>
      </c>
      <c r="R77" s="50">
        <f t="shared" si="51"/>
        <v>123.06</v>
      </c>
      <c r="S77" s="11">
        <v>0</v>
      </c>
      <c r="T77" s="15">
        <f t="shared" si="53"/>
        <v>0</v>
      </c>
    </row>
    <row r="78" spans="1:20" ht="15.5" x14ac:dyDescent="0.3">
      <c r="A78" s="12">
        <v>73</v>
      </c>
      <c r="B78" s="9" t="s">
        <v>108</v>
      </c>
      <c r="C78" s="13" t="s">
        <v>40</v>
      </c>
      <c r="D78" s="12" t="s">
        <v>109</v>
      </c>
      <c r="E78" s="14">
        <v>3630</v>
      </c>
      <c r="F78" s="14">
        <v>3967</v>
      </c>
      <c r="G78" s="14">
        <v>3516</v>
      </c>
      <c r="H78" s="14">
        <f t="shared" si="36"/>
        <v>4074.7666666666673</v>
      </c>
      <c r="I78" s="14">
        <v>160</v>
      </c>
      <c r="J78" s="14">
        <v>4000</v>
      </c>
      <c r="K78" s="26">
        <v>3.1</v>
      </c>
      <c r="L78" s="15">
        <f t="shared" si="37"/>
        <v>12400</v>
      </c>
      <c r="M78" s="11">
        <f t="shared" si="46"/>
        <v>1000</v>
      </c>
      <c r="N78" s="15">
        <f t="shared" si="47"/>
        <v>3100</v>
      </c>
      <c r="O78" s="11">
        <f t="shared" si="48"/>
        <v>1000</v>
      </c>
      <c r="P78" s="15">
        <f t="shared" si="49"/>
        <v>3100</v>
      </c>
      <c r="Q78" s="11">
        <f t="shared" si="50"/>
        <v>1000</v>
      </c>
      <c r="R78" s="50">
        <f t="shared" si="51"/>
        <v>3100</v>
      </c>
      <c r="S78" s="11">
        <f t="shared" si="52"/>
        <v>1000</v>
      </c>
      <c r="T78" s="15">
        <f t="shared" si="53"/>
        <v>3100</v>
      </c>
    </row>
    <row r="79" spans="1:20" ht="15.5" x14ac:dyDescent="0.3">
      <c r="A79" s="12">
        <v>74</v>
      </c>
      <c r="B79" s="9" t="s">
        <v>110</v>
      </c>
      <c r="C79" s="13" t="s">
        <v>40</v>
      </c>
      <c r="D79" s="12" t="s">
        <v>55</v>
      </c>
      <c r="E79" s="14">
        <v>50</v>
      </c>
      <c r="F79" s="14">
        <v>60</v>
      </c>
      <c r="G79" s="14">
        <v>0</v>
      </c>
      <c r="H79" s="14">
        <f t="shared" si="36"/>
        <v>40.333333333333336</v>
      </c>
      <c r="I79" s="14">
        <v>10</v>
      </c>
      <c r="J79" s="14">
        <v>40</v>
      </c>
      <c r="K79" s="26">
        <v>3.2</v>
      </c>
      <c r="L79" s="15">
        <f t="shared" si="37"/>
        <v>128</v>
      </c>
      <c r="M79" s="11">
        <f t="shared" si="46"/>
        <v>10</v>
      </c>
      <c r="N79" s="15">
        <f t="shared" si="47"/>
        <v>32</v>
      </c>
      <c r="O79" s="11">
        <f t="shared" si="48"/>
        <v>10</v>
      </c>
      <c r="P79" s="15">
        <f t="shared" si="49"/>
        <v>32</v>
      </c>
      <c r="Q79" s="11">
        <f t="shared" si="50"/>
        <v>10</v>
      </c>
      <c r="R79" s="50">
        <f t="shared" si="51"/>
        <v>32</v>
      </c>
      <c r="S79" s="11">
        <f t="shared" si="52"/>
        <v>10</v>
      </c>
      <c r="T79" s="15">
        <f t="shared" si="53"/>
        <v>32</v>
      </c>
    </row>
    <row r="80" spans="1:20" ht="15.5" x14ac:dyDescent="0.3">
      <c r="A80" s="12">
        <v>75</v>
      </c>
      <c r="B80" s="9" t="s">
        <v>111</v>
      </c>
      <c r="C80" s="13" t="s">
        <v>40</v>
      </c>
      <c r="D80" s="12" t="s">
        <v>55</v>
      </c>
      <c r="E80" s="14">
        <v>0</v>
      </c>
      <c r="F80" s="14">
        <v>2320</v>
      </c>
      <c r="G80" s="14">
        <v>10686</v>
      </c>
      <c r="H80" s="14">
        <f t="shared" si="36"/>
        <v>4768.8666666666668</v>
      </c>
      <c r="I80" s="14">
        <v>650</v>
      </c>
      <c r="J80" s="14">
        <v>4000</v>
      </c>
      <c r="K80" s="26">
        <v>25</v>
      </c>
      <c r="L80" s="15">
        <f t="shared" si="37"/>
        <v>100000</v>
      </c>
      <c r="M80" s="11">
        <f t="shared" si="46"/>
        <v>1000</v>
      </c>
      <c r="N80" s="15">
        <f t="shared" si="47"/>
        <v>25000</v>
      </c>
      <c r="O80" s="11">
        <f t="shared" si="48"/>
        <v>1000</v>
      </c>
      <c r="P80" s="15">
        <f t="shared" si="49"/>
        <v>25000</v>
      </c>
      <c r="Q80" s="11">
        <f t="shared" si="50"/>
        <v>1000</v>
      </c>
      <c r="R80" s="50">
        <f t="shared" si="51"/>
        <v>25000</v>
      </c>
      <c r="S80" s="11">
        <f t="shared" si="52"/>
        <v>1000</v>
      </c>
      <c r="T80" s="15">
        <f t="shared" si="53"/>
        <v>25000</v>
      </c>
    </row>
    <row r="81" spans="1:20" ht="15.5" x14ac:dyDescent="0.3">
      <c r="A81" s="12">
        <v>76</v>
      </c>
      <c r="B81" s="9" t="s">
        <v>112</v>
      </c>
      <c r="C81" s="13" t="s">
        <v>40</v>
      </c>
      <c r="D81" s="12" t="s">
        <v>109</v>
      </c>
      <c r="E81" s="14">
        <v>20</v>
      </c>
      <c r="F81" s="14">
        <v>5</v>
      </c>
      <c r="G81" s="14">
        <v>25</v>
      </c>
      <c r="H81" s="14">
        <f t="shared" si="36"/>
        <v>18.333333333333336</v>
      </c>
      <c r="I81" s="14">
        <v>10</v>
      </c>
      <c r="J81" s="14">
        <v>8</v>
      </c>
      <c r="K81" s="26">
        <v>14</v>
      </c>
      <c r="L81" s="15">
        <f t="shared" si="37"/>
        <v>112</v>
      </c>
      <c r="M81" s="11">
        <f t="shared" si="46"/>
        <v>2</v>
      </c>
      <c r="N81" s="15">
        <f t="shared" si="47"/>
        <v>28</v>
      </c>
      <c r="O81" s="11">
        <f t="shared" si="48"/>
        <v>2</v>
      </c>
      <c r="P81" s="15">
        <f t="shared" si="49"/>
        <v>28</v>
      </c>
      <c r="Q81" s="11">
        <f t="shared" si="50"/>
        <v>2</v>
      </c>
      <c r="R81" s="50">
        <f t="shared" si="51"/>
        <v>28</v>
      </c>
      <c r="S81" s="11">
        <f t="shared" si="52"/>
        <v>2</v>
      </c>
      <c r="T81" s="15">
        <f t="shared" si="53"/>
        <v>28</v>
      </c>
    </row>
    <row r="82" spans="1:20" ht="15.5" x14ac:dyDescent="0.3">
      <c r="A82" s="12">
        <v>77</v>
      </c>
      <c r="B82" s="9" t="s">
        <v>113</v>
      </c>
      <c r="C82" s="13" t="s">
        <v>40</v>
      </c>
      <c r="D82" s="12" t="s">
        <v>109</v>
      </c>
      <c r="E82" s="14">
        <v>19</v>
      </c>
      <c r="F82" s="14">
        <v>10</v>
      </c>
      <c r="G82" s="14">
        <v>29</v>
      </c>
      <c r="H82" s="14">
        <f t="shared" si="36"/>
        <v>21.266666666666666</v>
      </c>
      <c r="I82" s="14">
        <v>10</v>
      </c>
      <c r="J82" s="14">
        <v>12</v>
      </c>
      <c r="K82" s="26">
        <v>14</v>
      </c>
      <c r="L82" s="15">
        <f t="shared" si="37"/>
        <v>168</v>
      </c>
      <c r="M82" s="11">
        <f t="shared" si="46"/>
        <v>3</v>
      </c>
      <c r="N82" s="15">
        <f t="shared" si="47"/>
        <v>42</v>
      </c>
      <c r="O82" s="11">
        <f t="shared" si="48"/>
        <v>3</v>
      </c>
      <c r="P82" s="15">
        <f t="shared" si="49"/>
        <v>42</v>
      </c>
      <c r="Q82" s="11">
        <f t="shared" si="50"/>
        <v>3</v>
      </c>
      <c r="R82" s="50">
        <f t="shared" si="51"/>
        <v>42</v>
      </c>
      <c r="S82" s="11">
        <f t="shared" si="52"/>
        <v>3</v>
      </c>
      <c r="T82" s="15">
        <f t="shared" si="53"/>
        <v>42</v>
      </c>
    </row>
    <row r="83" spans="1:20" ht="15.5" x14ac:dyDescent="0.3">
      <c r="A83" s="12">
        <v>78</v>
      </c>
      <c r="B83" s="9" t="s">
        <v>114</v>
      </c>
      <c r="C83" s="13" t="s">
        <v>40</v>
      </c>
      <c r="D83" s="12" t="s">
        <v>109</v>
      </c>
      <c r="E83" s="14">
        <v>7</v>
      </c>
      <c r="F83" s="14">
        <v>23</v>
      </c>
      <c r="G83" s="14">
        <v>16</v>
      </c>
      <c r="H83" s="14">
        <f t="shared" si="36"/>
        <v>16.866666666666667</v>
      </c>
      <c r="I83" s="14">
        <v>10</v>
      </c>
      <c r="J83" s="14">
        <v>8</v>
      </c>
      <c r="K83" s="26">
        <v>14</v>
      </c>
      <c r="L83" s="15">
        <f t="shared" si="37"/>
        <v>112</v>
      </c>
      <c r="M83" s="11">
        <f t="shared" si="46"/>
        <v>2</v>
      </c>
      <c r="N83" s="15">
        <f t="shared" si="47"/>
        <v>28</v>
      </c>
      <c r="O83" s="11">
        <f t="shared" si="48"/>
        <v>2</v>
      </c>
      <c r="P83" s="15">
        <f t="shared" si="49"/>
        <v>28</v>
      </c>
      <c r="Q83" s="11">
        <f t="shared" si="50"/>
        <v>2</v>
      </c>
      <c r="R83" s="50">
        <f t="shared" si="51"/>
        <v>28</v>
      </c>
      <c r="S83" s="11">
        <f t="shared" si="52"/>
        <v>2</v>
      </c>
      <c r="T83" s="15">
        <f t="shared" si="53"/>
        <v>28</v>
      </c>
    </row>
    <row r="84" spans="1:20" ht="15.5" x14ac:dyDescent="0.3">
      <c r="A84" s="12">
        <v>79</v>
      </c>
      <c r="B84" s="9" t="s">
        <v>115</v>
      </c>
      <c r="C84" s="13" t="s">
        <v>40</v>
      </c>
      <c r="D84" s="12" t="s">
        <v>109</v>
      </c>
      <c r="E84" s="14">
        <v>41</v>
      </c>
      <c r="F84" s="14">
        <v>17</v>
      </c>
      <c r="G84" s="14">
        <v>36</v>
      </c>
      <c r="H84" s="14">
        <f t="shared" si="36"/>
        <v>34.466666666666669</v>
      </c>
      <c r="I84" s="14">
        <v>15</v>
      </c>
      <c r="J84" s="14">
        <v>20</v>
      </c>
      <c r="K84" s="26">
        <v>14</v>
      </c>
      <c r="L84" s="15">
        <f t="shared" si="37"/>
        <v>280</v>
      </c>
      <c r="M84" s="11">
        <f t="shared" si="46"/>
        <v>5</v>
      </c>
      <c r="N84" s="15">
        <f t="shared" si="47"/>
        <v>70</v>
      </c>
      <c r="O84" s="11">
        <f t="shared" si="48"/>
        <v>5</v>
      </c>
      <c r="P84" s="15">
        <f t="shared" si="49"/>
        <v>70</v>
      </c>
      <c r="Q84" s="11">
        <f t="shared" si="50"/>
        <v>5</v>
      </c>
      <c r="R84" s="50">
        <f t="shared" si="51"/>
        <v>70</v>
      </c>
      <c r="S84" s="11">
        <f t="shared" si="52"/>
        <v>5</v>
      </c>
      <c r="T84" s="15">
        <f t="shared" si="53"/>
        <v>70</v>
      </c>
    </row>
    <row r="85" spans="1:20" ht="15.5" x14ac:dyDescent="0.3">
      <c r="A85" s="12">
        <v>80</v>
      </c>
      <c r="B85" s="9" t="s">
        <v>116</v>
      </c>
      <c r="C85" s="13" t="s">
        <v>40</v>
      </c>
      <c r="D85" s="12" t="s">
        <v>109</v>
      </c>
      <c r="E85" s="14">
        <v>160</v>
      </c>
      <c r="F85" s="14">
        <v>268</v>
      </c>
      <c r="G85" s="14">
        <v>206</v>
      </c>
      <c r="H85" s="14">
        <f t="shared" si="36"/>
        <v>232.4666666666667</v>
      </c>
      <c r="I85" s="14">
        <v>40</v>
      </c>
      <c r="J85" s="14">
        <v>200</v>
      </c>
      <c r="K85" s="26">
        <v>14</v>
      </c>
      <c r="L85" s="15">
        <f t="shared" si="37"/>
        <v>2800</v>
      </c>
      <c r="M85" s="11">
        <f t="shared" si="46"/>
        <v>50</v>
      </c>
      <c r="N85" s="15">
        <f t="shared" si="47"/>
        <v>700</v>
      </c>
      <c r="O85" s="11">
        <f t="shared" si="48"/>
        <v>50</v>
      </c>
      <c r="P85" s="15">
        <f t="shared" si="49"/>
        <v>700</v>
      </c>
      <c r="Q85" s="11">
        <f t="shared" si="50"/>
        <v>50</v>
      </c>
      <c r="R85" s="50">
        <f t="shared" si="51"/>
        <v>700</v>
      </c>
      <c r="S85" s="11">
        <f t="shared" si="52"/>
        <v>50</v>
      </c>
      <c r="T85" s="15">
        <f t="shared" si="53"/>
        <v>700</v>
      </c>
    </row>
    <row r="86" spans="1:20" ht="15.5" x14ac:dyDescent="0.3">
      <c r="A86" s="12">
        <v>81</v>
      </c>
      <c r="B86" s="9" t="s">
        <v>117</v>
      </c>
      <c r="C86" s="13" t="s">
        <v>40</v>
      </c>
      <c r="D86" s="12" t="s">
        <v>109</v>
      </c>
      <c r="E86" s="14">
        <v>7</v>
      </c>
      <c r="F86" s="14">
        <v>5</v>
      </c>
      <c r="G86" s="14">
        <v>0</v>
      </c>
      <c r="H86" s="14">
        <f t="shared" si="36"/>
        <v>4.4000000000000004</v>
      </c>
      <c r="I86" s="14">
        <v>5</v>
      </c>
      <c r="J86" s="14">
        <v>0</v>
      </c>
      <c r="K86" s="26">
        <v>14</v>
      </c>
      <c r="L86" s="15">
        <f t="shared" si="37"/>
        <v>0</v>
      </c>
      <c r="M86" s="11">
        <f t="shared" si="46"/>
        <v>0</v>
      </c>
      <c r="N86" s="15">
        <f t="shared" si="47"/>
        <v>0</v>
      </c>
      <c r="O86" s="11">
        <f t="shared" si="48"/>
        <v>0</v>
      </c>
      <c r="P86" s="15">
        <f t="shared" si="49"/>
        <v>0</v>
      </c>
      <c r="Q86" s="11">
        <f t="shared" si="50"/>
        <v>0</v>
      </c>
      <c r="R86" s="50">
        <f t="shared" si="51"/>
        <v>0</v>
      </c>
      <c r="S86" s="11">
        <f t="shared" si="52"/>
        <v>0</v>
      </c>
      <c r="T86" s="15">
        <f t="shared" si="53"/>
        <v>0</v>
      </c>
    </row>
    <row r="87" spans="1:20" ht="15.5" x14ac:dyDescent="0.3">
      <c r="A87" s="12">
        <v>82</v>
      </c>
      <c r="B87" s="9" t="s">
        <v>118</v>
      </c>
      <c r="C87" s="13" t="s">
        <v>40</v>
      </c>
      <c r="D87" s="12" t="s">
        <v>41</v>
      </c>
      <c r="E87" s="14">
        <v>0</v>
      </c>
      <c r="F87" s="14">
        <v>5</v>
      </c>
      <c r="G87" s="14">
        <v>2</v>
      </c>
      <c r="H87" s="14">
        <f t="shared" si="36"/>
        <v>2.5666666666666669</v>
      </c>
      <c r="I87" s="14">
        <v>5</v>
      </c>
      <c r="J87" s="14">
        <v>0</v>
      </c>
      <c r="K87" s="26">
        <v>210</v>
      </c>
      <c r="L87" s="15">
        <f t="shared" si="37"/>
        <v>0</v>
      </c>
      <c r="M87" s="11">
        <f t="shared" si="46"/>
        <v>0</v>
      </c>
      <c r="N87" s="15">
        <f t="shared" si="47"/>
        <v>0</v>
      </c>
      <c r="O87" s="11">
        <f t="shared" si="48"/>
        <v>0</v>
      </c>
      <c r="P87" s="15">
        <f t="shared" si="49"/>
        <v>0</v>
      </c>
      <c r="Q87" s="11">
        <f t="shared" si="50"/>
        <v>0</v>
      </c>
      <c r="R87" s="50">
        <f t="shared" si="51"/>
        <v>0</v>
      </c>
      <c r="S87" s="11">
        <f t="shared" si="52"/>
        <v>0</v>
      </c>
      <c r="T87" s="15">
        <f t="shared" si="53"/>
        <v>0</v>
      </c>
    </row>
    <row r="88" spans="1:20" ht="15.5" x14ac:dyDescent="0.3">
      <c r="A88" s="12">
        <v>83</v>
      </c>
      <c r="B88" s="9" t="s">
        <v>119</v>
      </c>
      <c r="C88" s="13" t="s">
        <v>40</v>
      </c>
      <c r="D88" s="12" t="s">
        <v>41</v>
      </c>
      <c r="E88" s="14">
        <v>0</v>
      </c>
      <c r="F88" s="14">
        <v>6</v>
      </c>
      <c r="G88" s="14">
        <v>10</v>
      </c>
      <c r="H88" s="14">
        <f t="shared" si="36"/>
        <v>5.8666666666666671</v>
      </c>
      <c r="I88" s="14">
        <v>5</v>
      </c>
      <c r="J88" s="14">
        <v>0</v>
      </c>
      <c r="K88" s="26">
        <v>210</v>
      </c>
      <c r="L88" s="15">
        <f t="shared" si="37"/>
        <v>0</v>
      </c>
      <c r="M88" s="11">
        <f t="shared" si="46"/>
        <v>0</v>
      </c>
      <c r="N88" s="15">
        <f t="shared" si="47"/>
        <v>0</v>
      </c>
      <c r="O88" s="11">
        <f t="shared" si="48"/>
        <v>0</v>
      </c>
      <c r="P88" s="15">
        <f t="shared" si="49"/>
        <v>0</v>
      </c>
      <c r="Q88" s="11">
        <f t="shared" si="50"/>
        <v>0</v>
      </c>
      <c r="R88" s="50">
        <f t="shared" si="51"/>
        <v>0</v>
      </c>
      <c r="S88" s="11">
        <f t="shared" si="52"/>
        <v>0</v>
      </c>
      <c r="T88" s="15">
        <f t="shared" si="53"/>
        <v>0</v>
      </c>
    </row>
    <row r="89" spans="1:20" ht="15.5" x14ac:dyDescent="0.3">
      <c r="A89" s="12">
        <v>84</v>
      </c>
      <c r="B89" s="9" t="s">
        <v>120</v>
      </c>
      <c r="C89" s="13" t="s">
        <v>40</v>
      </c>
      <c r="D89" s="12" t="s">
        <v>41</v>
      </c>
      <c r="E89" s="14">
        <v>0</v>
      </c>
      <c r="F89" s="14">
        <v>14</v>
      </c>
      <c r="G89" s="14">
        <v>6</v>
      </c>
      <c r="H89" s="14">
        <f t="shared" si="36"/>
        <v>7.3333333333333339</v>
      </c>
      <c r="I89" s="14">
        <v>3</v>
      </c>
      <c r="J89" s="14">
        <v>4</v>
      </c>
      <c r="K89" s="26">
        <v>210</v>
      </c>
      <c r="L89" s="15">
        <f t="shared" si="37"/>
        <v>840</v>
      </c>
      <c r="M89" s="11">
        <f t="shared" si="46"/>
        <v>1</v>
      </c>
      <c r="N89" s="15">
        <f t="shared" si="47"/>
        <v>210</v>
      </c>
      <c r="O89" s="11">
        <f t="shared" si="48"/>
        <v>1</v>
      </c>
      <c r="P89" s="15">
        <f t="shared" si="49"/>
        <v>210</v>
      </c>
      <c r="Q89" s="11">
        <f t="shared" si="50"/>
        <v>1</v>
      </c>
      <c r="R89" s="50">
        <f t="shared" si="51"/>
        <v>210</v>
      </c>
      <c r="S89" s="11">
        <f t="shared" si="52"/>
        <v>1</v>
      </c>
      <c r="T89" s="15">
        <f t="shared" si="53"/>
        <v>210</v>
      </c>
    </row>
    <row r="90" spans="1:20" ht="15.5" x14ac:dyDescent="0.3">
      <c r="A90" s="12">
        <v>85</v>
      </c>
      <c r="B90" s="9" t="s">
        <v>121</v>
      </c>
      <c r="C90" s="13" t="s">
        <v>40</v>
      </c>
      <c r="D90" s="12" t="s">
        <v>41</v>
      </c>
      <c r="E90" s="14">
        <v>0</v>
      </c>
      <c r="F90" s="14">
        <v>5</v>
      </c>
      <c r="G90" s="14">
        <v>0</v>
      </c>
      <c r="H90" s="14">
        <f t="shared" si="36"/>
        <v>1.8333333333333335</v>
      </c>
      <c r="I90" s="14">
        <v>5</v>
      </c>
      <c r="J90" s="14">
        <v>0</v>
      </c>
      <c r="K90" s="26">
        <v>210</v>
      </c>
      <c r="L90" s="15">
        <f t="shared" si="37"/>
        <v>0</v>
      </c>
      <c r="M90" s="11">
        <f t="shared" si="46"/>
        <v>0</v>
      </c>
      <c r="N90" s="15">
        <f t="shared" si="47"/>
        <v>0</v>
      </c>
      <c r="O90" s="11">
        <f t="shared" si="48"/>
        <v>0</v>
      </c>
      <c r="P90" s="15">
        <f t="shared" si="49"/>
        <v>0</v>
      </c>
      <c r="Q90" s="11">
        <f t="shared" si="50"/>
        <v>0</v>
      </c>
      <c r="R90" s="50">
        <f t="shared" si="51"/>
        <v>0</v>
      </c>
      <c r="S90" s="11">
        <f t="shared" si="52"/>
        <v>0</v>
      </c>
      <c r="T90" s="15">
        <f t="shared" si="53"/>
        <v>0</v>
      </c>
    </row>
    <row r="91" spans="1:20" ht="15.5" x14ac:dyDescent="0.3">
      <c r="A91" s="12">
        <v>86</v>
      </c>
      <c r="B91" s="9" t="s">
        <v>122</v>
      </c>
      <c r="C91" s="13" t="s">
        <v>40</v>
      </c>
      <c r="D91" s="12" t="s">
        <v>41</v>
      </c>
      <c r="E91" s="32">
        <v>16</v>
      </c>
      <c r="F91" s="32">
        <v>2</v>
      </c>
      <c r="G91" s="32">
        <v>0</v>
      </c>
      <c r="H91" s="14">
        <f t="shared" si="36"/>
        <v>6.6000000000000005</v>
      </c>
      <c r="I91" s="14">
        <v>3</v>
      </c>
      <c r="J91" s="14">
        <v>4</v>
      </c>
      <c r="K91" s="26">
        <v>34.340000000000003</v>
      </c>
      <c r="L91" s="15">
        <f t="shared" si="37"/>
        <v>137.36000000000001</v>
      </c>
      <c r="M91" s="11">
        <f t="shared" si="46"/>
        <v>1</v>
      </c>
      <c r="N91" s="15">
        <f t="shared" si="47"/>
        <v>34.340000000000003</v>
      </c>
      <c r="O91" s="11">
        <f t="shared" si="48"/>
        <v>1</v>
      </c>
      <c r="P91" s="15">
        <f t="shared" si="49"/>
        <v>34.340000000000003</v>
      </c>
      <c r="Q91" s="11">
        <f t="shared" si="50"/>
        <v>1</v>
      </c>
      <c r="R91" s="50">
        <f t="shared" si="51"/>
        <v>34.340000000000003</v>
      </c>
      <c r="S91" s="11">
        <f t="shared" si="52"/>
        <v>1</v>
      </c>
      <c r="T91" s="15">
        <f t="shared" si="53"/>
        <v>34.340000000000003</v>
      </c>
    </row>
    <row r="92" spans="1:20" ht="15.5" x14ac:dyDescent="0.3">
      <c r="A92" s="12">
        <v>87</v>
      </c>
      <c r="B92" s="9" t="s">
        <v>123</v>
      </c>
      <c r="C92" s="13" t="s">
        <v>40</v>
      </c>
      <c r="D92" s="12" t="s">
        <v>41</v>
      </c>
      <c r="E92" s="14">
        <v>5</v>
      </c>
      <c r="F92" s="14">
        <v>12</v>
      </c>
      <c r="G92" s="14">
        <v>0</v>
      </c>
      <c r="H92" s="14">
        <f t="shared" si="36"/>
        <v>6.2333333333333343</v>
      </c>
      <c r="I92" s="14">
        <v>2</v>
      </c>
      <c r="J92" s="14">
        <v>4</v>
      </c>
      <c r="K92" s="26">
        <v>54.17</v>
      </c>
      <c r="L92" s="15">
        <f t="shared" si="37"/>
        <v>216.68</v>
      </c>
      <c r="M92" s="11">
        <f t="shared" si="46"/>
        <v>1</v>
      </c>
      <c r="N92" s="15">
        <f t="shared" si="47"/>
        <v>54.17</v>
      </c>
      <c r="O92" s="11">
        <f t="shared" si="48"/>
        <v>1</v>
      </c>
      <c r="P92" s="15">
        <f t="shared" si="49"/>
        <v>54.17</v>
      </c>
      <c r="Q92" s="11">
        <f t="shared" si="50"/>
        <v>1</v>
      </c>
      <c r="R92" s="50">
        <f t="shared" si="51"/>
        <v>54.17</v>
      </c>
      <c r="S92" s="11">
        <f t="shared" si="52"/>
        <v>1</v>
      </c>
      <c r="T92" s="15">
        <f t="shared" si="53"/>
        <v>54.17</v>
      </c>
    </row>
    <row r="93" spans="1:20" ht="15.5" x14ac:dyDescent="0.3">
      <c r="A93" s="12">
        <v>88</v>
      </c>
      <c r="B93" s="9" t="s">
        <v>124</v>
      </c>
      <c r="C93" s="13" t="s">
        <v>40</v>
      </c>
      <c r="D93" s="12" t="s">
        <v>109</v>
      </c>
      <c r="E93" s="32">
        <v>10</v>
      </c>
      <c r="F93" s="32">
        <v>34</v>
      </c>
      <c r="G93" s="32">
        <v>7</v>
      </c>
      <c r="H93" s="14">
        <f t="shared" si="36"/>
        <v>18.700000000000003</v>
      </c>
      <c r="I93" s="14">
        <v>10</v>
      </c>
      <c r="J93" s="14">
        <v>12</v>
      </c>
      <c r="K93" s="18">
        <v>25</v>
      </c>
      <c r="L93" s="15">
        <f t="shared" si="37"/>
        <v>300</v>
      </c>
      <c r="M93" s="11">
        <f t="shared" si="46"/>
        <v>3</v>
      </c>
      <c r="N93" s="15">
        <f t="shared" si="47"/>
        <v>75</v>
      </c>
      <c r="O93" s="11">
        <f t="shared" si="48"/>
        <v>3</v>
      </c>
      <c r="P93" s="15">
        <f t="shared" si="49"/>
        <v>75</v>
      </c>
      <c r="Q93" s="11">
        <f t="shared" si="50"/>
        <v>3</v>
      </c>
      <c r="R93" s="50">
        <f t="shared" si="51"/>
        <v>75</v>
      </c>
      <c r="S93" s="11">
        <f t="shared" si="52"/>
        <v>3</v>
      </c>
      <c r="T93" s="15">
        <f t="shared" si="53"/>
        <v>75</v>
      </c>
    </row>
    <row r="94" spans="1:20" ht="15.5" x14ac:dyDescent="0.3">
      <c r="A94" s="12">
        <v>89</v>
      </c>
      <c r="B94" s="9" t="s">
        <v>125</v>
      </c>
      <c r="C94" s="13" t="s">
        <v>40</v>
      </c>
      <c r="D94" s="12" t="s">
        <v>109</v>
      </c>
      <c r="E94" s="14">
        <v>4</v>
      </c>
      <c r="F94" s="14">
        <v>24</v>
      </c>
      <c r="G94" s="14">
        <v>13</v>
      </c>
      <c r="H94" s="14">
        <f t="shared" si="36"/>
        <v>15.033333333333333</v>
      </c>
      <c r="I94" s="14">
        <v>10</v>
      </c>
      <c r="J94" s="14">
        <v>8</v>
      </c>
      <c r="K94" s="18">
        <v>25</v>
      </c>
      <c r="L94" s="15">
        <f t="shared" si="37"/>
        <v>200</v>
      </c>
      <c r="M94" s="11">
        <f t="shared" si="46"/>
        <v>2</v>
      </c>
      <c r="N94" s="15">
        <f t="shared" si="47"/>
        <v>50</v>
      </c>
      <c r="O94" s="11">
        <f t="shared" si="48"/>
        <v>2</v>
      </c>
      <c r="P94" s="15">
        <f t="shared" si="49"/>
        <v>50</v>
      </c>
      <c r="Q94" s="11">
        <f t="shared" si="50"/>
        <v>2</v>
      </c>
      <c r="R94" s="50">
        <f t="shared" si="51"/>
        <v>50</v>
      </c>
      <c r="S94" s="11">
        <f t="shared" si="52"/>
        <v>2</v>
      </c>
      <c r="T94" s="15">
        <f t="shared" si="53"/>
        <v>50</v>
      </c>
    </row>
    <row r="95" spans="1:20" ht="15.5" x14ac:dyDescent="0.3">
      <c r="A95" s="12">
        <v>90</v>
      </c>
      <c r="B95" s="9" t="s">
        <v>126</v>
      </c>
      <c r="C95" s="13" t="s">
        <v>40</v>
      </c>
      <c r="D95" s="12" t="s">
        <v>109</v>
      </c>
      <c r="E95" s="14">
        <v>10</v>
      </c>
      <c r="F95" s="14">
        <v>42</v>
      </c>
      <c r="G95" s="14">
        <v>12</v>
      </c>
      <c r="H95" s="14">
        <f t="shared" si="36"/>
        <v>23.466666666666669</v>
      </c>
      <c r="I95" s="14">
        <v>10</v>
      </c>
      <c r="J95" s="14">
        <v>12</v>
      </c>
      <c r="K95" s="18">
        <v>25</v>
      </c>
      <c r="L95" s="15">
        <f t="shared" si="37"/>
        <v>300</v>
      </c>
      <c r="M95" s="11">
        <f t="shared" si="46"/>
        <v>3</v>
      </c>
      <c r="N95" s="15">
        <f t="shared" si="47"/>
        <v>75</v>
      </c>
      <c r="O95" s="11">
        <f t="shared" si="48"/>
        <v>3</v>
      </c>
      <c r="P95" s="15">
        <f t="shared" si="49"/>
        <v>75</v>
      </c>
      <c r="Q95" s="11">
        <f t="shared" si="50"/>
        <v>3</v>
      </c>
      <c r="R95" s="50">
        <f t="shared" si="51"/>
        <v>75</v>
      </c>
      <c r="S95" s="11">
        <f t="shared" si="52"/>
        <v>3</v>
      </c>
      <c r="T95" s="15">
        <f t="shared" si="53"/>
        <v>75</v>
      </c>
    </row>
    <row r="96" spans="1:20" ht="15.5" x14ac:dyDescent="0.3">
      <c r="A96" s="12">
        <v>91</v>
      </c>
      <c r="B96" s="9" t="s">
        <v>127</v>
      </c>
      <c r="C96" s="13" t="s">
        <v>40</v>
      </c>
      <c r="D96" s="12" t="s">
        <v>109</v>
      </c>
      <c r="E96" s="14">
        <v>19</v>
      </c>
      <c r="F96" s="14">
        <v>41</v>
      </c>
      <c r="G96" s="14">
        <v>74</v>
      </c>
      <c r="H96" s="14">
        <f t="shared" si="36"/>
        <v>49.133333333333333</v>
      </c>
      <c r="I96" s="14">
        <v>20</v>
      </c>
      <c r="J96" s="14">
        <v>32</v>
      </c>
      <c r="K96" s="18">
        <v>25</v>
      </c>
      <c r="L96" s="15">
        <f t="shared" si="37"/>
        <v>800</v>
      </c>
      <c r="M96" s="11">
        <f t="shared" si="46"/>
        <v>8</v>
      </c>
      <c r="N96" s="15">
        <f t="shared" si="47"/>
        <v>200</v>
      </c>
      <c r="O96" s="11">
        <f t="shared" si="48"/>
        <v>8</v>
      </c>
      <c r="P96" s="15">
        <f t="shared" si="49"/>
        <v>200</v>
      </c>
      <c r="Q96" s="11">
        <f t="shared" si="50"/>
        <v>8</v>
      </c>
      <c r="R96" s="50">
        <f t="shared" si="51"/>
        <v>200</v>
      </c>
      <c r="S96" s="11">
        <f t="shared" si="52"/>
        <v>8</v>
      </c>
      <c r="T96" s="15">
        <f t="shared" si="53"/>
        <v>200</v>
      </c>
    </row>
    <row r="97" spans="1:23" ht="15.5" x14ac:dyDescent="0.3">
      <c r="A97" s="12">
        <v>92</v>
      </c>
      <c r="B97" s="9" t="s">
        <v>128</v>
      </c>
      <c r="C97" s="13" t="s">
        <v>40</v>
      </c>
      <c r="D97" s="12" t="s">
        <v>109</v>
      </c>
      <c r="E97" s="14">
        <v>474</v>
      </c>
      <c r="F97" s="14">
        <v>604</v>
      </c>
      <c r="G97" s="14">
        <v>762</v>
      </c>
      <c r="H97" s="14">
        <f t="shared" si="36"/>
        <v>674.66666666666674</v>
      </c>
      <c r="I97" s="14">
        <v>120</v>
      </c>
      <c r="J97" s="14">
        <v>600</v>
      </c>
      <c r="K97" s="18">
        <v>25</v>
      </c>
      <c r="L97" s="15">
        <f t="shared" si="37"/>
        <v>15000</v>
      </c>
      <c r="M97" s="11">
        <f t="shared" si="46"/>
        <v>150</v>
      </c>
      <c r="N97" s="15">
        <f t="shared" si="47"/>
        <v>3750</v>
      </c>
      <c r="O97" s="11">
        <f t="shared" si="48"/>
        <v>150</v>
      </c>
      <c r="P97" s="15">
        <f t="shared" si="49"/>
        <v>3750</v>
      </c>
      <c r="Q97" s="11">
        <f t="shared" si="50"/>
        <v>150</v>
      </c>
      <c r="R97" s="50">
        <f t="shared" si="51"/>
        <v>3750</v>
      </c>
      <c r="S97" s="11">
        <f t="shared" si="52"/>
        <v>150</v>
      </c>
      <c r="T97" s="15">
        <f t="shared" si="53"/>
        <v>3750</v>
      </c>
    </row>
    <row r="98" spans="1:23" ht="15.5" x14ac:dyDescent="0.3">
      <c r="A98" s="12">
        <v>93</v>
      </c>
      <c r="B98" s="9" t="s">
        <v>129</v>
      </c>
      <c r="C98" s="13" t="s">
        <v>40</v>
      </c>
      <c r="D98" s="12" t="s">
        <v>109</v>
      </c>
      <c r="E98" s="14">
        <v>10</v>
      </c>
      <c r="F98" s="14">
        <v>36</v>
      </c>
      <c r="G98" s="14">
        <v>12</v>
      </c>
      <c r="H98" s="14">
        <f t="shared" si="36"/>
        <v>21.266666666666666</v>
      </c>
      <c r="I98" s="14">
        <v>10</v>
      </c>
      <c r="J98" s="14">
        <v>12</v>
      </c>
      <c r="K98" s="18">
        <v>25</v>
      </c>
      <c r="L98" s="15">
        <f t="shared" si="37"/>
        <v>300</v>
      </c>
      <c r="M98" s="11">
        <f t="shared" si="46"/>
        <v>3</v>
      </c>
      <c r="N98" s="15">
        <f t="shared" si="47"/>
        <v>75</v>
      </c>
      <c r="O98" s="11">
        <f t="shared" si="48"/>
        <v>3</v>
      </c>
      <c r="P98" s="15">
        <f t="shared" si="49"/>
        <v>75</v>
      </c>
      <c r="Q98" s="11">
        <f t="shared" si="50"/>
        <v>3</v>
      </c>
      <c r="R98" s="50">
        <f t="shared" si="51"/>
        <v>75</v>
      </c>
      <c r="S98" s="11">
        <f t="shared" si="52"/>
        <v>3</v>
      </c>
      <c r="T98" s="15">
        <f t="shared" si="53"/>
        <v>75</v>
      </c>
    </row>
    <row r="99" spans="1:23" ht="15.5" x14ac:dyDescent="0.3">
      <c r="A99" s="12">
        <v>94</v>
      </c>
      <c r="B99" s="9" t="s">
        <v>130</v>
      </c>
      <c r="C99" s="13" t="s">
        <v>40</v>
      </c>
      <c r="D99" s="12" t="s">
        <v>55</v>
      </c>
      <c r="E99" s="14">
        <v>15600</v>
      </c>
      <c r="F99" s="14">
        <v>327</v>
      </c>
      <c r="G99" s="14">
        <v>589</v>
      </c>
      <c r="H99" s="14">
        <f t="shared" ref="H99:H129" si="54">(E99+F99+G99)/3*1.1</f>
        <v>6055.8666666666668</v>
      </c>
      <c r="I99" s="14">
        <v>250</v>
      </c>
      <c r="J99" s="14">
        <v>600</v>
      </c>
      <c r="K99" s="18">
        <v>22</v>
      </c>
      <c r="L99" s="15">
        <f t="shared" ref="L99:L129" si="55">J99*K99</f>
        <v>13200</v>
      </c>
      <c r="M99" s="11">
        <f t="shared" ref="M99:M100" si="56">J99/4</f>
        <v>150</v>
      </c>
      <c r="N99" s="15">
        <f t="shared" ref="N99:N100" si="57">K99*M99</f>
        <v>3300</v>
      </c>
      <c r="O99" s="11">
        <f t="shared" ref="O99:O100" si="58">J99/4</f>
        <v>150</v>
      </c>
      <c r="P99" s="15">
        <f t="shared" ref="P99:P100" si="59">K99*O99</f>
        <v>3300</v>
      </c>
      <c r="Q99" s="11">
        <f t="shared" ref="Q99:Q100" si="60">J99/4</f>
        <v>150</v>
      </c>
      <c r="R99" s="50">
        <f t="shared" ref="R99:R100" si="61">K99*Q99</f>
        <v>3300</v>
      </c>
      <c r="S99" s="11">
        <f t="shared" ref="S99:S100" si="62">J99/4</f>
        <v>150</v>
      </c>
      <c r="T99" s="15">
        <f t="shared" ref="T99:T100" si="63">K99*S99</f>
        <v>3300</v>
      </c>
    </row>
    <row r="100" spans="1:23" ht="15.5" x14ac:dyDescent="0.3">
      <c r="A100" s="12">
        <v>95</v>
      </c>
      <c r="B100" s="9" t="s">
        <v>131</v>
      </c>
      <c r="C100" s="13" t="s">
        <v>40</v>
      </c>
      <c r="D100" s="12" t="s">
        <v>17</v>
      </c>
      <c r="E100" s="14">
        <v>552</v>
      </c>
      <c r="F100" s="14">
        <v>546</v>
      </c>
      <c r="G100" s="14">
        <v>607</v>
      </c>
      <c r="H100" s="14">
        <f t="shared" si="54"/>
        <v>625.16666666666674</v>
      </c>
      <c r="I100" s="14">
        <v>80</v>
      </c>
      <c r="J100" s="14">
        <v>540</v>
      </c>
      <c r="K100" s="18">
        <v>22</v>
      </c>
      <c r="L100" s="15">
        <f t="shared" si="55"/>
        <v>11880</v>
      </c>
      <c r="M100" s="11">
        <f t="shared" si="56"/>
        <v>135</v>
      </c>
      <c r="N100" s="15">
        <f t="shared" si="57"/>
        <v>2970</v>
      </c>
      <c r="O100" s="11">
        <f t="shared" si="58"/>
        <v>135</v>
      </c>
      <c r="P100" s="15">
        <f t="shared" si="59"/>
        <v>2970</v>
      </c>
      <c r="Q100" s="11">
        <f t="shared" si="60"/>
        <v>135</v>
      </c>
      <c r="R100" s="50">
        <f t="shared" si="61"/>
        <v>2970</v>
      </c>
      <c r="S100" s="11">
        <f t="shared" si="62"/>
        <v>135</v>
      </c>
      <c r="T100" s="15">
        <f t="shared" si="63"/>
        <v>2970</v>
      </c>
    </row>
    <row r="101" spans="1:23" ht="15.5" x14ac:dyDescent="0.3">
      <c r="A101" s="12">
        <v>96</v>
      </c>
      <c r="B101" s="9" t="s">
        <v>132</v>
      </c>
      <c r="C101" s="13" t="s">
        <v>40</v>
      </c>
      <c r="D101" s="12" t="s">
        <v>17</v>
      </c>
      <c r="E101" s="14">
        <v>2491</v>
      </c>
      <c r="F101" s="14">
        <v>2750</v>
      </c>
      <c r="G101" s="14">
        <v>2730</v>
      </c>
      <c r="H101" s="14">
        <f t="shared" si="54"/>
        <v>2922.7000000000003</v>
      </c>
      <c r="I101" s="14">
        <v>240</v>
      </c>
      <c r="J101" s="14">
        <v>2600</v>
      </c>
      <c r="K101" s="18">
        <v>40</v>
      </c>
      <c r="L101" s="15">
        <f t="shared" si="55"/>
        <v>104000</v>
      </c>
      <c r="M101" s="11">
        <f t="shared" ref="M101:M129" si="64">J101/4</f>
        <v>650</v>
      </c>
      <c r="N101" s="15">
        <f t="shared" ref="N101:N129" si="65">K101*M101</f>
        <v>26000</v>
      </c>
      <c r="O101" s="11">
        <f t="shared" ref="O101:O129" si="66">J101/4</f>
        <v>650</v>
      </c>
      <c r="P101" s="15">
        <f t="shared" ref="P101:P129" si="67">K101*O101</f>
        <v>26000</v>
      </c>
      <c r="Q101" s="11">
        <f t="shared" ref="Q101:Q129" si="68">J101/4</f>
        <v>650</v>
      </c>
      <c r="R101" s="50">
        <f t="shared" ref="R101:R129" si="69">K101*Q101</f>
        <v>26000</v>
      </c>
      <c r="S101" s="11">
        <f t="shared" ref="S101:S129" si="70">J101/4</f>
        <v>650</v>
      </c>
      <c r="T101" s="15">
        <f t="shared" ref="T101:T129" si="71">K101*S101</f>
        <v>26000</v>
      </c>
    </row>
    <row r="102" spans="1:23" ht="15.5" x14ac:dyDescent="0.3">
      <c r="A102" s="12">
        <v>97</v>
      </c>
      <c r="B102" s="9" t="s">
        <v>133</v>
      </c>
      <c r="C102" s="13" t="s">
        <v>40</v>
      </c>
      <c r="D102" s="12" t="s">
        <v>18</v>
      </c>
      <c r="E102" s="14">
        <v>720</v>
      </c>
      <c r="F102" s="14">
        <v>576</v>
      </c>
      <c r="G102" s="14">
        <v>552</v>
      </c>
      <c r="H102" s="14">
        <f t="shared" si="54"/>
        <v>677.6</v>
      </c>
      <c r="I102" s="14">
        <v>120</v>
      </c>
      <c r="J102" s="14">
        <v>560</v>
      </c>
      <c r="K102" s="18">
        <v>3.2</v>
      </c>
      <c r="L102" s="15">
        <f t="shared" si="55"/>
        <v>1792</v>
      </c>
      <c r="M102" s="11">
        <f t="shared" si="64"/>
        <v>140</v>
      </c>
      <c r="N102" s="15">
        <f t="shared" si="65"/>
        <v>448</v>
      </c>
      <c r="O102" s="11">
        <f t="shared" si="66"/>
        <v>140</v>
      </c>
      <c r="P102" s="15">
        <f t="shared" si="67"/>
        <v>448</v>
      </c>
      <c r="Q102" s="11">
        <f t="shared" si="68"/>
        <v>140</v>
      </c>
      <c r="R102" s="50">
        <f t="shared" si="69"/>
        <v>448</v>
      </c>
      <c r="S102" s="11">
        <f t="shared" si="70"/>
        <v>140</v>
      </c>
      <c r="T102" s="15">
        <f t="shared" si="71"/>
        <v>448</v>
      </c>
    </row>
    <row r="103" spans="1:23" ht="15.5" x14ac:dyDescent="0.3">
      <c r="A103" s="12">
        <v>98</v>
      </c>
      <c r="B103" s="9" t="s">
        <v>134</v>
      </c>
      <c r="C103" s="13" t="s">
        <v>40</v>
      </c>
      <c r="D103" s="12" t="s">
        <v>18</v>
      </c>
      <c r="E103" s="14">
        <v>1776</v>
      </c>
      <c r="F103" s="14">
        <v>2916</v>
      </c>
      <c r="G103" s="14">
        <v>2208</v>
      </c>
      <c r="H103" s="14">
        <f t="shared" si="54"/>
        <v>2530</v>
      </c>
      <c r="I103" s="14">
        <v>3</v>
      </c>
      <c r="J103" s="14">
        <v>2600</v>
      </c>
      <c r="K103" s="18">
        <v>4</v>
      </c>
      <c r="L103" s="15">
        <f t="shared" si="55"/>
        <v>10400</v>
      </c>
      <c r="M103" s="11">
        <f t="shared" si="64"/>
        <v>650</v>
      </c>
      <c r="N103" s="15">
        <f t="shared" si="65"/>
        <v>2600</v>
      </c>
      <c r="O103" s="11">
        <f t="shared" si="66"/>
        <v>650</v>
      </c>
      <c r="P103" s="15">
        <f t="shared" si="67"/>
        <v>2600</v>
      </c>
      <c r="Q103" s="11">
        <f t="shared" si="68"/>
        <v>650</v>
      </c>
      <c r="R103" s="50">
        <f t="shared" si="69"/>
        <v>2600</v>
      </c>
      <c r="S103" s="11">
        <f t="shared" si="70"/>
        <v>650</v>
      </c>
      <c r="T103" s="15">
        <f t="shared" si="71"/>
        <v>2600</v>
      </c>
    </row>
    <row r="104" spans="1:23" ht="15.5" x14ac:dyDescent="0.3">
      <c r="A104" s="12">
        <v>99</v>
      </c>
      <c r="B104" s="27" t="s">
        <v>135</v>
      </c>
      <c r="C104" s="13" t="s">
        <v>40</v>
      </c>
      <c r="D104" s="33" t="s">
        <v>41</v>
      </c>
      <c r="E104" s="32">
        <v>0</v>
      </c>
      <c r="F104" s="32">
        <v>3</v>
      </c>
      <c r="G104" s="32">
        <v>0</v>
      </c>
      <c r="H104" s="14">
        <f t="shared" si="54"/>
        <v>1.1000000000000001</v>
      </c>
      <c r="I104" s="32">
        <v>2</v>
      </c>
      <c r="J104" s="14">
        <v>0</v>
      </c>
      <c r="K104" s="34">
        <v>260</v>
      </c>
      <c r="L104" s="15">
        <f t="shared" si="55"/>
        <v>0</v>
      </c>
      <c r="M104" s="11">
        <f t="shared" si="64"/>
        <v>0</v>
      </c>
      <c r="N104" s="15">
        <f t="shared" si="65"/>
        <v>0</v>
      </c>
      <c r="O104" s="11">
        <f t="shared" si="66"/>
        <v>0</v>
      </c>
      <c r="P104" s="15">
        <f t="shared" si="67"/>
        <v>0</v>
      </c>
      <c r="Q104" s="11">
        <f t="shared" si="68"/>
        <v>0</v>
      </c>
      <c r="R104" s="50">
        <f t="shared" si="69"/>
        <v>0</v>
      </c>
      <c r="S104" s="11">
        <f t="shared" si="70"/>
        <v>0</v>
      </c>
      <c r="T104" s="15">
        <f t="shared" si="71"/>
        <v>0</v>
      </c>
      <c r="U104" s="36"/>
      <c r="V104" s="36"/>
      <c r="W104" s="36"/>
    </row>
    <row r="105" spans="1:23" ht="15.5" x14ac:dyDescent="0.3">
      <c r="A105" s="12">
        <v>100</v>
      </c>
      <c r="B105" s="27" t="s">
        <v>136</v>
      </c>
      <c r="C105" s="13" t="s">
        <v>40</v>
      </c>
      <c r="D105" s="33" t="s">
        <v>41</v>
      </c>
      <c r="E105" s="32">
        <v>0</v>
      </c>
      <c r="F105" s="32">
        <v>5</v>
      </c>
      <c r="G105" s="32">
        <v>0</v>
      </c>
      <c r="H105" s="14">
        <f t="shared" si="54"/>
        <v>1.8333333333333335</v>
      </c>
      <c r="I105" s="32">
        <v>2</v>
      </c>
      <c r="J105" s="14">
        <v>0</v>
      </c>
      <c r="K105" s="34">
        <v>260</v>
      </c>
      <c r="L105" s="15">
        <f t="shared" si="55"/>
        <v>0</v>
      </c>
      <c r="M105" s="11">
        <f t="shared" si="64"/>
        <v>0</v>
      </c>
      <c r="N105" s="15">
        <f t="shared" si="65"/>
        <v>0</v>
      </c>
      <c r="O105" s="11">
        <f t="shared" si="66"/>
        <v>0</v>
      </c>
      <c r="P105" s="15">
        <f t="shared" si="67"/>
        <v>0</v>
      </c>
      <c r="Q105" s="11">
        <f t="shared" si="68"/>
        <v>0</v>
      </c>
      <c r="R105" s="50">
        <f t="shared" si="69"/>
        <v>0</v>
      </c>
      <c r="S105" s="11">
        <f t="shared" si="70"/>
        <v>0</v>
      </c>
      <c r="T105" s="15">
        <f t="shared" si="71"/>
        <v>0</v>
      </c>
    </row>
    <row r="106" spans="1:23" ht="15.5" x14ac:dyDescent="0.3">
      <c r="A106" s="12">
        <v>101</v>
      </c>
      <c r="B106" s="27" t="s">
        <v>137</v>
      </c>
      <c r="C106" s="13" t="s">
        <v>40</v>
      </c>
      <c r="D106" s="33" t="s">
        <v>41</v>
      </c>
      <c r="E106" s="32">
        <v>0</v>
      </c>
      <c r="F106" s="32">
        <v>4</v>
      </c>
      <c r="G106" s="32">
        <v>0</v>
      </c>
      <c r="H106" s="14">
        <f t="shared" si="54"/>
        <v>1.4666666666666668</v>
      </c>
      <c r="I106" s="32">
        <v>2</v>
      </c>
      <c r="J106" s="14">
        <v>0</v>
      </c>
      <c r="K106" s="34">
        <v>260</v>
      </c>
      <c r="L106" s="15">
        <f t="shared" si="55"/>
        <v>0</v>
      </c>
      <c r="M106" s="11">
        <f t="shared" si="64"/>
        <v>0</v>
      </c>
      <c r="N106" s="15">
        <f t="shared" si="65"/>
        <v>0</v>
      </c>
      <c r="O106" s="11">
        <f t="shared" si="66"/>
        <v>0</v>
      </c>
      <c r="P106" s="15">
        <f t="shared" si="67"/>
        <v>0</v>
      </c>
      <c r="Q106" s="11">
        <f t="shared" si="68"/>
        <v>0</v>
      </c>
      <c r="R106" s="50">
        <f t="shared" si="69"/>
        <v>0</v>
      </c>
      <c r="S106" s="11">
        <f t="shared" si="70"/>
        <v>0</v>
      </c>
      <c r="T106" s="15">
        <f t="shared" si="71"/>
        <v>0</v>
      </c>
    </row>
    <row r="107" spans="1:23" ht="15.5" x14ac:dyDescent="0.3">
      <c r="A107" s="12">
        <v>102</v>
      </c>
      <c r="B107" s="9" t="s">
        <v>138</v>
      </c>
      <c r="C107" s="13" t="s">
        <v>40</v>
      </c>
      <c r="D107" s="12" t="s">
        <v>41</v>
      </c>
      <c r="E107" s="14">
        <v>20</v>
      </c>
      <c r="F107" s="14">
        <v>15</v>
      </c>
      <c r="G107" s="14">
        <v>0</v>
      </c>
      <c r="H107" s="14">
        <f t="shared" si="54"/>
        <v>12.833333333333334</v>
      </c>
      <c r="I107" s="14">
        <v>0</v>
      </c>
      <c r="J107" s="14">
        <v>12</v>
      </c>
      <c r="K107" s="18">
        <v>1100</v>
      </c>
      <c r="L107" s="15">
        <f t="shared" si="55"/>
        <v>13200</v>
      </c>
      <c r="M107" s="11">
        <f t="shared" si="64"/>
        <v>3</v>
      </c>
      <c r="N107" s="15">
        <f t="shared" si="65"/>
        <v>3300</v>
      </c>
      <c r="O107" s="11">
        <f t="shared" si="66"/>
        <v>3</v>
      </c>
      <c r="P107" s="15">
        <f t="shared" si="67"/>
        <v>3300</v>
      </c>
      <c r="Q107" s="11">
        <f t="shared" si="68"/>
        <v>3</v>
      </c>
      <c r="R107" s="50">
        <f t="shared" si="69"/>
        <v>3300</v>
      </c>
      <c r="S107" s="11">
        <f t="shared" si="70"/>
        <v>3</v>
      </c>
      <c r="T107" s="15">
        <f t="shared" si="71"/>
        <v>3300</v>
      </c>
    </row>
    <row r="108" spans="1:23" ht="15.5" x14ac:dyDescent="0.3">
      <c r="A108" s="12">
        <v>103</v>
      </c>
      <c r="B108" s="9" t="s">
        <v>139</v>
      </c>
      <c r="C108" s="13" t="s">
        <v>40</v>
      </c>
      <c r="D108" s="12" t="s">
        <v>41</v>
      </c>
      <c r="E108" s="14">
        <v>3680</v>
      </c>
      <c r="F108" s="14">
        <v>3955</v>
      </c>
      <c r="G108" s="14">
        <v>4596</v>
      </c>
      <c r="H108" s="14">
        <f t="shared" si="54"/>
        <v>4484.7000000000007</v>
      </c>
      <c r="I108" s="14">
        <v>400</v>
      </c>
      <c r="J108" s="14">
        <v>4000</v>
      </c>
      <c r="K108" s="18">
        <v>12.21</v>
      </c>
      <c r="L108" s="15">
        <f t="shared" si="55"/>
        <v>48840</v>
      </c>
      <c r="M108" s="11">
        <f t="shared" si="64"/>
        <v>1000</v>
      </c>
      <c r="N108" s="15">
        <f t="shared" si="65"/>
        <v>12210</v>
      </c>
      <c r="O108" s="11">
        <f t="shared" si="66"/>
        <v>1000</v>
      </c>
      <c r="P108" s="15">
        <f t="shared" si="67"/>
        <v>12210</v>
      </c>
      <c r="Q108" s="11">
        <f t="shared" si="68"/>
        <v>1000</v>
      </c>
      <c r="R108" s="50">
        <f t="shared" si="69"/>
        <v>12210</v>
      </c>
      <c r="S108" s="11">
        <f t="shared" si="70"/>
        <v>1000</v>
      </c>
      <c r="T108" s="15">
        <f t="shared" si="71"/>
        <v>12210</v>
      </c>
    </row>
    <row r="109" spans="1:23" ht="15.5" x14ac:dyDescent="0.3">
      <c r="A109" s="12">
        <v>104</v>
      </c>
      <c r="B109" s="9" t="s">
        <v>288</v>
      </c>
      <c r="C109" s="13" t="s">
        <v>40</v>
      </c>
      <c r="D109" s="12" t="s">
        <v>66</v>
      </c>
      <c r="E109" s="14"/>
      <c r="F109" s="14">
        <v>1260</v>
      </c>
      <c r="G109" s="14">
        <v>10050</v>
      </c>
      <c r="H109" s="14">
        <f>(E109+F109+G109)/2*1.1</f>
        <v>6220.5000000000009</v>
      </c>
      <c r="I109" s="14">
        <v>760</v>
      </c>
      <c r="J109" s="14">
        <v>5600</v>
      </c>
      <c r="K109" s="18">
        <v>14</v>
      </c>
      <c r="L109" s="15">
        <f t="shared" si="55"/>
        <v>78400</v>
      </c>
      <c r="M109" s="11">
        <f t="shared" si="64"/>
        <v>1400</v>
      </c>
      <c r="N109" s="15">
        <f t="shared" si="65"/>
        <v>19600</v>
      </c>
      <c r="O109" s="11">
        <f t="shared" si="66"/>
        <v>1400</v>
      </c>
      <c r="P109" s="15">
        <f t="shared" si="67"/>
        <v>19600</v>
      </c>
      <c r="Q109" s="11">
        <f t="shared" si="68"/>
        <v>1400</v>
      </c>
      <c r="R109" s="50">
        <f t="shared" si="69"/>
        <v>19600</v>
      </c>
      <c r="S109" s="11">
        <f t="shared" si="70"/>
        <v>1400</v>
      </c>
      <c r="T109" s="15">
        <f t="shared" si="71"/>
        <v>19600</v>
      </c>
    </row>
    <row r="110" spans="1:23" ht="15.5" x14ac:dyDescent="0.3">
      <c r="A110" s="12">
        <v>105</v>
      </c>
      <c r="B110" s="9" t="s">
        <v>140</v>
      </c>
      <c r="C110" s="13" t="s">
        <v>40</v>
      </c>
      <c r="D110" s="12" t="s">
        <v>41</v>
      </c>
      <c r="E110" s="14">
        <v>180</v>
      </c>
      <c r="F110" s="14">
        <v>1260</v>
      </c>
      <c r="G110" s="14">
        <v>660</v>
      </c>
      <c r="H110" s="14">
        <f t="shared" si="54"/>
        <v>770.00000000000011</v>
      </c>
      <c r="I110" s="14">
        <v>120</v>
      </c>
      <c r="J110" s="14">
        <v>640</v>
      </c>
      <c r="K110" s="18">
        <v>8.9499999999999993</v>
      </c>
      <c r="L110" s="15">
        <f t="shared" si="55"/>
        <v>5728</v>
      </c>
      <c r="M110" s="11">
        <f t="shared" si="64"/>
        <v>160</v>
      </c>
      <c r="N110" s="15">
        <f t="shared" si="65"/>
        <v>1432</v>
      </c>
      <c r="O110" s="11">
        <f t="shared" si="66"/>
        <v>160</v>
      </c>
      <c r="P110" s="15">
        <f t="shared" si="67"/>
        <v>1432</v>
      </c>
      <c r="Q110" s="11">
        <f t="shared" si="68"/>
        <v>160</v>
      </c>
      <c r="R110" s="50">
        <f t="shared" si="69"/>
        <v>1432</v>
      </c>
      <c r="S110" s="11">
        <f t="shared" si="70"/>
        <v>160</v>
      </c>
      <c r="T110" s="15">
        <f t="shared" si="71"/>
        <v>1432</v>
      </c>
    </row>
    <row r="111" spans="1:23" ht="15.5" x14ac:dyDescent="0.3">
      <c r="A111" s="12">
        <v>106</v>
      </c>
      <c r="B111" s="9" t="s">
        <v>141</v>
      </c>
      <c r="C111" s="13" t="s">
        <v>40</v>
      </c>
      <c r="D111" s="12" t="s">
        <v>41</v>
      </c>
      <c r="E111" s="14">
        <v>1866</v>
      </c>
      <c r="F111" s="14">
        <v>2280</v>
      </c>
      <c r="G111" s="14">
        <v>1680</v>
      </c>
      <c r="H111" s="14">
        <f t="shared" si="54"/>
        <v>2136.2000000000003</v>
      </c>
      <c r="I111" s="14">
        <v>220</v>
      </c>
      <c r="J111" s="14">
        <v>2000</v>
      </c>
      <c r="K111" s="18">
        <v>8.9499999999999993</v>
      </c>
      <c r="L111" s="15">
        <f t="shared" si="55"/>
        <v>17900</v>
      </c>
      <c r="M111" s="11">
        <f t="shared" si="64"/>
        <v>500</v>
      </c>
      <c r="N111" s="15">
        <f t="shared" si="65"/>
        <v>4475</v>
      </c>
      <c r="O111" s="11">
        <f t="shared" si="66"/>
        <v>500</v>
      </c>
      <c r="P111" s="15">
        <f t="shared" si="67"/>
        <v>4475</v>
      </c>
      <c r="Q111" s="11">
        <f t="shared" si="68"/>
        <v>500</v>
      </c>
      <c r="R111" s="50">
        <f t="shared" si="69"/>
        <v>4475</v>
      </c>
      <c r="S111" s="11">
        <f t="shared" si="70"/>
        <v>500</v>
      </c>
      <c r="T111" s="15">
        <f t="shared" si="71"/>
        <v>4475</v>
      </c>
    </row>
    <row r="112" spans="1:23" ht="15.5" x14ac:dyDescent="0.3">
      <c r="A112" s="12">
        <v>107</v>
      </c>
      <c r="B112" s="9" t="s">
        <v>142</v>
      </c>
      <c r="C112" s="13" t="s">
        <v>40</v>
      </c>
      <c r="D112" s="12" t="s">
        <v>41</v>
      </c>
      <c r="E112" s="14">
        <v>3502</v>
      </c>
      <c r="F112" s="14">
        <v>2908</v>
      </c>
      <c r="G112" s="14">
        <v>4021</v>
      </c>
      <c r="H112" s="14">
        <f t="shared" si="54"/>
        <v>3824.7000000000003</v>
      </c>
      <c r="I112" s="14">
        <v>640</v>
      </c>
      <c r="J112" s="14">
        <v>3200</v>
      </c>
      <c r="K112" s="18">
        <v>8.9499999999999993</v>
      </c>
      <c r="L112" s="15">
        <f t="shared" si="55"/>
        <v>28639.999999999996</v>
      </c>
      <c r="M112" s="11">
        <f t="shared" si="64"/>
        <v>800</v>
      </c>
      <c r="N112" s="15">
        <f t="shared" si="65"/>
        <v>7159.9999999999991</v>
      </c>
      <c r="O112" s="11">
        <f t="shared" si="66"/>
        <v>800</v>
      </c>
      <c r="P112" s="15">
        <f t="shared" si="67"/>
        <v>7159.9999999999991</v>
      </c>
      <c r="Q112" s="11">
        <f t="shared" si="68"/>
        <v>800</v>
      </c>
      <c r="R112" s="50">
        <f t="shared" si="69"/>
        <v>7159.9999999999991</v>
      </c>
      <c r="S112" s="11">
        <f t="shared" si="70"/>
        <v>800</v>
      </c>
      <c r="T112" s="15">
        <f t="shared" si="71"/>
        <v>7159.9999999999991</v>
      </c>
    </row>
    <row r="113" spans="1:20" ht="15.5" x14ac:dyDescent="0.3">
      <c r="A113" s="12">
        <v>108</v>
      </c>
      <c r="B113" s="9" t="s">
        <v>143</v>
      </c>
      <c r="C113" s="13" t="s">
        <v>40</v>
      </c>
      <c r="D113" s="12" t="s">
        <v>41</v>
      </c>
      <c r="E113" s="14">
        <v>4597</v>
      </c>
      <c r="F113" s="14">
        <v>5092</v>
      </c>
      <c r="G113" s="14">
        <v>5456</v>
      </c>
      <c r="H113" s="14">
        <f t="shared" si="54"/>
        <v>5553.166666666667</v>
      </c>
      <c r="I113" s="14">
        <v>460</v>
      </c>
      <c r="J113" s="14">
        <v>5200</v>
      </c>
      <c r="K113" s="18">
        <v>8.9499999999999993</v>
      </c>
      <c r="L113" s="15">
        <f t="shared" si="55"/>
        <v>46539.999999999993</v>
      </c>
      <c r="M113" s="11">
        <f t="shared" si="64"/>
        <v>1300</v>
      </c>
      <c r="N113" s="15">
        <f t="shared" si="65"/>
        <v>11634.999999999998</v>
      </c>
      <c r="O113" s="11">
        <f t="shared" si="66"/>
        <v>1300</v>
      </c>
      <c r="P113" s="15">
        <f t="shared" si="67"/>
        <v>11634.999999999998</v>
      </c>
      <c r="Q113" s="11">
        <f t="shared" si="68"/>
        <v>1300</v>
      </c>
      <c r="R113" s="50">
        <f t="shared" si="69"/>
        <v>11634.999999999998</v>
      </c>
      <c r="S113" s="11">
        <f t="shared" si="70"/>
        <v>1300</v>
      </c>
      <c r="T113" s="15">
        <f t="shared" si="71"/>
        <v>11634.999999999998</v>
      </c>
    </row>
    <row r="114" spans="1:20" ht="15.5" x14ac:dyDescent="0.3">
      <c r="A114" s="12">
        <v>109</v>
      </c>
      <c r="B114" s="9" t="s">
        <v>144</v>
      </c>
      <c r="C114" s="13" t="s">
        <v>40</v>
      </c>
      <c r="D114" s="12" t="s">
        <v>41</v>
      </c>
      <c r="E114" s="14">
        <v>420</v>
      </c>
      <c r="F114" s="14">
        <v>480</v>
      </c>
      <c r="G114" s="14">
        <v>720</v>
      </c>
      <c r="H114" s="14">
        <f t="shared" si="54"/>
        <v>594</v>
      </c>
      <c r="I114" s="14">
        <v>140</v>
      </c>
      <c r="J114" s="14">
        <v>440</v>
      </c>
      <c r="K114" s="18">
        <v>8.9499999999999993</v>
      </c>
      <c r="L114" s="15">
        <f t="shared" si="55"/>
        <v>3937.9999999999995</v>
      </c>
      <c r="M114" s="11">
        <f t="shared" si="64"/>
        <v>110</v>
      </c>
      <c r="N114" s="15">
        <f t="shared" si="65"/>
        <v>984.49999999999989</v>
      </c>
      <c r="O114" s="11">
        <f t="shared" si="66"/>
        <v>110</v>
      </c>
      <c r="P114" s="15">
        <f t="shared" si="67"/>
        <v>984.49999999999989</v>
      </c>
      <c r="Q114" s="11">
        <f t="shared" si="68"/>
        <v>110</v>
      </c>
      <c r="R114" s="50">
        <f t="shared" si="69"/>
        <v>984.49999999999989</v>
      </c>
      <c r="S114" s="11">
        <f t="shared" si="70"/>
        <v>110</v>
      </c>
      <c r="T114" s="15">
        <f t="shared" si="71"/>
        <v>984.49999999999989</v>
      </c>
    </row>
    <row r="115" spans="1:20" ht="15.5" x14ac:dyDescent="0.3">
      <c r="A115" s="12">
        <v>110</v>
      </c>
      <c r="B115" s="9" t="s">
        <v>145</v>
      </c>
      <c r="C115" s="13" t="s">
        <v>40</v>
      </c>
      <c r="D115" s="12" t="s">
        <v>66</v>
      </c>
      <c r="E115" s="14">
        <v>2148</v>
      </c>
      <c r="F115" s="14">
        <v>1940</v>
      </c>
      <c r="G115" s="14">
        <v>864</v>
      </c>
      <c r="H115" s="14">
        <f t="shared" si="54"/>
        <v>1815.7333333333336</v>
      </c>
      <c r="I115" s="14">
        <v>360</v>
      </c>
      <c r="J115" s="14">
        <v>1400</v>
      </c>
      <c r="K115" s="26">
        <v>16.05</v>
      </c>
      <c r="L115" s="15">
        <f t="shared" si="55"/>
        <v>22470</v>
      </c>
      <c r="M115" s="11">
        <f t="shared" si="64"/>
        <v>350</v>
      </c>
      <c r="N115" s="15">
        <f t="shared" si="65"/>
        <v>5617.5</v>
      </c>
      <c r="O115" s="11">
        <f t="shared" si="66"/>
        <v>350</v>
      </c>
      <c r="P115" s="15">
        <f t="shared" si="67"/>
        <v>5617.5</v>
      </c>
      <c r="Q115" s="11">
        <f t="shared" si="68"/>
        <v>350</v>
      </c>
      <c r="R115" s="50">
        <f t="shared" si="69"/>
        <v>5617.5</v>
      </c>
      <c r="S115" s="11">
        <f t="shared" si="70"/>
        <v>350</v>
      </c>
      <c r="T115" s="15">
        <f t="shared" si="71"/>
        <v>5617.5</v>
      </c>
    </row>
    <row r="116" spans="1:20" ht="15.5" x14ac:dyDescent="0.3">
      <c r="A116" s="12">
        <v>111</v>
      </c>
      <c r="B116" s="9" t="s">
        <v>146</v>
      </c>
      <c r="C116" s="13" t="s">
        <v>40</v>
      </c>
      <c r="D116" s="12" t="s">
        <v>66</v>
      </c>
      <c r="E116" s="14">
        <v>7044</v>
      </c>
      <c r="F116" s="14">
        <v>8735</v>
      </c>
      <c r="G116" s="14">
        <v>9617</v>
      </c>
      <c r="H116" s="14">
        <f t="shared" si="54"/>
        <v>9311.8666666666686</v>
      </c>
      <c r="I116" s="14">
        <v>800</v>
      </c>
      <c r="J116" s="14">
        <v>8000</v>
      </c>
      <c r="K116" s="26">
        <v>8.5</v>
      </c>
      <c r="L116" s="15">
        <f t="shared" si="55"/>
        <v>68000</v>
      </c>
      <c r="M116" s="11">
        <f t="shared" si="64"/>
        <v>2000</v>
      </c>
      <c r="N116" s="15">
        <f t="shared" si="65"/>
        <v>17000</v>
      </c>
      <c r="O116" s="11">
        <f t="shared" si="66"/>
        <v>2000</v>
      </c>
      <c r="P116" s="15">
        <f t="shared" si="67"/>
        <v>17000</v>
      </c>
      <c r="Q116" s="11">
        <f t="shared" si="68"/>
        <v>2000</v>
      </c>
      <c r="R116" s="50">
        <f t="shared" si="69"/>
        <v>17000</v>
      </c>
      <c r="S116" s="11">
        <f t="shared" si="70"/>
        <v>2000</v>
      </c>
      <c r="T116" s="15">
        <f t="shared" si="71"/>
        <v>17000</v>
      </c>
    </row>
    <row r="117" spans="1:20" ht="15.5" x14ac:dyDescent="0.3">
      <c r="A117" s="12">
        <v>112</v>
      </c>
      <c r="B117" s="9" t="s">
        <v>147</v>
      </c>
      <c r="C117" s="13" t="s">
        <v>40</v>
      </c>
      <c r="D117" s="12" t="s">
        <v>66</v>
      </c>
      <c r="E117" s="14">
        <v>0</v>
      </c>
      <c r="F117" s="14">
        <v>60</v>
      </c>
      <c r="G117" s="14">
        <v>16</v>
      </c>
      <c r="H117" s="14">
        <f t="shared" si="54"/>
        <v>27.866666666666667</v>
      </c>
      <c r="I117" s="14">
        <v>30</v>
      </c>
      <c r="J117" s="14">
        <v>0</v>
      </c>
      <c r="K117" s="26">
        <v>8.5</v>
      </c>
      <c r="L117" s="15">
        <f t="shared" si="55"/>
        <v>0</v>
      </c>
      <c r="M117" s="11">
        <f t="shared" si="64"/>
        <v>0</v>
      </c>
      <c r="N117" s="15">
        <f t="shared" si="65"/>
        <v>0</v>
      </c>
      <c r="O117" s="11">
        <f t="shared" si="66"/>
        <v>0</v>
      </c>
      <c r="P117" s="15">
        <f t="shared" si="67"/>
        <v>0</v>
      </c>
      <c r="Q117" s="11">
        <f t="shared" si="68"/>
        <v>0</v>
      </c>
      <c r="R117" s="50">
        <f t="shared" si="69"/>
        <v>0</v>
      </c>
      <c r="S117" s="11">
        <f t="shared" si="70"/>
        <v>0</v>
      </c>
      <c r="T117" s="15">
        <f t="shared" si="71"/>
        <v>0</v>
      </c>
    </row>
    <row r="118" spans="1:20" ht="15.5" x14ac:dyDescent="0.3">
      <c r="A118" s="12">
        <v>113</v>
      </c>
      <c r="B118" s="9" t="s">
        <v>148</v>
      </c>
      <c r="C118" s="13" t="s">
        <v>40</v>
      </c>
      <c r="D118" s="12" t="s">
        <v>18</v>
      </c>
      <c r="E118" s="14">
        <v>1</v>
      </c>
      <c r="F118" s="14">
        <v>2</v>
      </c>
      <c r="G118" s="14">
        <v>1</v>
      </c>
      <c r="H118" s="14">
        <f t="shared" si="54"/>
        <v>1.4666666666666668</v>
      </c>
      <c r="I118" s="14">
        <v>1</v>
      </c>
      <c r="J118" s="14">
        <v>0</v>
      </c>
      <c r="K118" s="26">
        <v>450</v>
      </c>
      <c r="L118" s="15">
        <f t="shared" si="55"/>
        <v>0</v>
      </c>
      <c r="M118" s="11">
        <f t="shared" si="64"/>
        <v>0</v>
      </c>
      <c r="N118" s="15">
        <f t="shared" si="65"/>
        <v>0</v>
      </c>
      <c r="O118" s="11">
        <f t="shared" si="66"/>
        <v>0</v>
      </c>
      <c r="P118" s="15">
        <f t="shared" si="67"/>
        <v>0</v>
      </c>
      <c r="Q118" s="11">
        <f t="shared" si="68"/>
        <v>0</v>
      </c>
      <c r="R118" s="50">
        <f t="shared" si="69"/>
        <v>0</v>
      </c>
      <c r="S118" s="11">
        <f t="shared" si="70"/>
        <v>0</v>
      </c>
      <c r="T118" s="15">
        <f t="shared" si="71"/>
        <v>0</v>
      </c>
    </row>
    <row r="119" spans="1:20" ht="15.5" x14ac:dyDescent="0.3">
      <c r="A119" s="12">
        <v>114</v>
      </c>
      <c r="B119" s="9" t="s">
        <v>149</v>
      </c>
      <c r="C119" s="13" t="s">
        <v>40</v>
      </c>
      <c r="D119" s="12" t="s">
        <v>18</v>
      </c>
      <c r="E119" s="14">
        <v>0</v>
      </c>
      <c r="F119" s="14">
        <v>1</v>
      </c>
      <c r="G119" s="14">
        <v>0</v>
      </c>
      <c r="H119" s="14">
        <f t="shared" si="54"/>
        <v>0.3666666666666667</v>
      </c>
      <c r="I119" s="14">
        <v>1</v>
      </c>
      <c r="J119" s="14">
        <v>0</v>
      </c>
      <c r="K119" s="26">
        <v>450</v>
      </c>
      <c r="L119" s="15">
        <f t="shared" si="55"/>
        <v>0</v>
      </c>
      <c r="M119" s="11">
        <f t="shared" si="64"/>
        <v>0</v>
      </c>
      <c r="N119" s="15">
        <f t="shared" si="65"/>
        <v>0</v>
      </c>
      <c r="O119" s="11">
        <f t="shared" si="66"/>
        <v>0</v>
      </c>
      <c r="P119" s="15">
        <f t="shared" si="67"/>
        <v>0</v>
      </c>
      <c r="Q119" s="11">
        <f t="shared" si="68"/>
        <v>0</v>
      </c>
      <c r="R119" s="50">
        <f t="shared" si="69"/>
        <v>0</v>
      </c>
      <c r="S119" s="11">
        <f t="shared" si="70"/>
        <v>0</v>
      </c>
      <c r="T119" s="15">
        <f t="shared" si="71"/>
        <v>0</v>
      </c>
    </row>
    <row r="120" spans="1:20" ht="15.5" x14ac:dyDescent="0.3">
      <c r="A120" s="12">
        <v>115</v>
      </c>
      <c r="B120" s="9" t="s">
        <v>287</v>
      </c>
      <c r="C120" s="13" t="s">
        <v>40</v>
      </c>
      <c r="D120" s="12" t="s">
        <v>212</v>
      </c>
      <c r="E120" s="14"/>
      <c r="F120" s="14"/>
      <c r="G120" s="14">
        <v>4548</v>
      </c>
      <c r="H120" s="14">
        <f>(E120+F120+G120)/1*1.1</f>
        <v>5002.8</v>
      </c>
      <c r="I120" s="14">
        <v>430</v>
      </c>
      <c r="J120" s="14">
        <v>4600</v>
      </c>
      <c r="K120" s="26"/>
      <c r="L120" s="15">
        <f t="shared" si="55"/>
        <v>0</v>
      </c>
      <c r="M120" s="11">
        <f t="shared" si="64"/>
        <v>1150</v>
      </c>
      <c r="N120" s="15">
        <f t="shared" si="65"/>
        <v>0</v>
      </c>
      <c r="O120" s="11">
        <f t="shared" si="66"/>
        <v>1150</v>
      </c>
      <c r="P120" s="15">
        <f t="shared" si="67"/>
        <v>0</v>
      </c>
      <c r="Q120" s="11">
        <f t="shared" si="68"/>
        <v>1150</v>
      </c>
      <c r="R120" s="50">
        <f t="shared" si="69"/>
        <v>0</v>
      </c>
      <c r="S120" s="11">
        <f t="shared" si="70"/>
        <v>1150</v>
      </c>
      <c r="T120" s="15">
        <f t="shared" si="71"/>
        <v>0</v>
      </c>
    </row>
    <row r="121" spans="1:20" ht="15.5" x14ac:dyDescent="0.3">
      <c r="A121" s="12">
        <v>116</v>
      </c>
      <c r="B121" s="9" t="s">
        <v>150</v>
      </c>
      <c r="C121" s="13" t="s">
        <v>40</v>
      </c>
      <c r="D121" s="12" t="s">
        <v>18</v>
      </c>
      <c r="E121" s="14">
        <v>76</v>
      </c>
      <c r="F121" s="14">
        <v>48</v>
      </c>
      <c r="G121" s="14">
        <v>30</v>
      </c>
      <c r="H121" s="14">
        <f t="shared" si="54"/>
        <v>56.466666666666676</v>
      </c>
      <c r="I121" s="14">
        <v>24</v>
      </c>
      <c r="J121" s="14">
        <v>32</v>
      </c>
      <c r="K121" s="26">
        <v>22.44</v>
      </c>
      <c r="L121" s="15">
        <f t="shared" si="55"/>
        <v>718.08</v>
      </c>
      <c r="M121" s="11">
        <f t="shared" si="64"/>
        <v>8</v>
      </c>
      <c r="N121" s="15">
        <f t="shared" si="65"/>
        <v>179.52</v>
      </c>
      <c r="O121" s="11">
        <f t="shared" si="66"/>
        <v>8</v>
      </c>
      <c r="P121" s="15">
        <f t="shared" si="67"/>
        <v>179.52</v>
      </c>
      <c r="Q121" s="11">
        <f t="shared" si="68"/>
        <v>8</v>
      </c>
      <c r="R121" s="50">
        <f t="shared" si="69"/>
        <v>179.52</v>
      </c>
      <c r="S121" s="11">
        <f t="shared" si="70"/>
        <v>8</v>
      </c>
      <c r="T121" s="15">
        <f t="shared" si="71"/>
        <v>179.52</v>
      </c>
    </row>
    <row r="122" spans="1:20" ht="15.5" x14ac:dyDescent="0.3">
      <c r="A122" s="12">
        <v>117</v>
      </c>
      <c r="B122" s="9" t="s">
        <v>151</v>
      </c>
      <c r="C122" s="13" t="s">
        <v>40</v>
      </c>
      <c r="D122" s="12" t="s">
        <v>66</v>
      </c>
      <c r="E122" s="14">
        <v>20</v>
      </c>
      <c r="F122" s="14">
        <v>60</v>
      </c>
      <c r="G122" s="14">
        <v>85</v>
      </c>
      <c r="H122" s="14">
        <f t="shared" si="54"/>
        <v>60.500000000000007</v>
      </c>
      <c r="I122" s="14">
        <v>10</v>
      </c>
      <c r="J122" s="14">
        <v>60</v>
      </c>
      <c r="K122" s="18">
        <v>120</v>
      </c>
      <c r="L122" s="15">
        <f t="shared" si="55"/>
        <v>7200</v>
      </c>
      <c r="M122" s="11">
        <f t="shared" si="64"/>
        <v>15</v>
      </c>
      <c r="N122" s="15">
        <f t="shared" si="65"/>
        <v>1800</v>
      </c>
      <c r="O122" s="11">
        <f t="shared" si="66"/>
        <v>15</v>
      </c>
      <c r="P122" s="15">
        <f t="shared" si="67"/>
        <v>1800</v>
      </c>
      <c r="Q122" s="11">
        <f t="shared" si="68"/>
        <v>15</v>
      </c>
      <c r="R122" s="50">
        <f t="shared" si="69"/>
        <v>1800</v>
      </c>
      <c r="S122" s="11">
        <f t="shared" si="70"/>
        <v>15</v>
      </c>
      <c r="T122" s="15">
        <f t="shared" si="71"/>
        <v>1800</v>
      </c>
    </row>
    <row r="123" spans="1:20" ht="15.5" x14ac:dyDescent="0.3">
      <c r="A123" s="12">
        <v>118</v>
      </c>
      <c r="B123" s="9" t="s">
        <v>152</v>
      </c>
      <c r="C123" s="13" t="s">
        <v>40</v>
      </c>
      <c r="D123" s="12" t="s">
        <v>66</v>
      </c>
      <c r="E123" s="14">
        <v>0</v>
      </c>
      <c r="F123" s="14">
        <v>10</v>
      </c>
      <c r="G123" s="14">
        <v>0</v>
      </c>
      <c r="H123" s="14">
        <f t="shared" si="54"/>
        <v>3.666666666666667</v>
      </c>
      <c r="I123" s="14">
        <v>10</v>
      </c>
      <c r="J123" s="14">
        <v>0</v>
      </c>
      <c r="K123" s="18">
        <v>100</v>
      </c>
      <c r="L123" s="15">
        <f t="shared" si="55"/>
        <v>0</v>
      </c>
      <c r="M123" s="11">
        <f t="shared" si="64"/>
        <v>0</v>
      </c>
      <c r="N123" s="15">
        <f t="shared" si="65"/>
        <v>0</v>
      </c>
      <c r="O123" s="11">
        <f t="shared" si="66"/>
        <v>0</v>
      </c>
      <c r="P123" s="15">
        <f t="shared" si="67"/>
        <v>0</v>
      </c>
      <c r="Q123" s="11">
        <f t="shared" si="68"/>
        <v>0</v>
      </c>
      <c r="R123" s="50">
        <f t="shared" si="69"/>
        <v>0</v>
      </c>
      <c r="S123" s="11">
        <f t="shared" si="70"/>
        <v>0</v>
      </c>
      <c r="T123" s="15">
        <f t="shared" si="71"/>
        <v>0</v>
      </c>
    </row>
    <row r="124" spans="1:20" ht="15.5" x14ac:dyDescent="0.3">
      <c r="A124" s="12">
        <v>119</v>
      </c>
      <c r="B124" s="9" t="s">
        <v>153</v>
      </c>
      <c r="C124" s="13" t="s">
        <v>40</v>
      </c>
      <c r="D124" s="12" t="s">
        <v>18</v>
      </c>
      <c r="E124" s="14">
        <v>0</v>
      </c>
      <c r="F124" s="14">
        <v>12</v>
      </c>
      <c r="G124" s="14">
        <v>4</v>
      </c>
      <c r="H124" s="14">
        <f t="shared" si="54"/>
        <v>5.8666666666666671</v>
      </c>
      <c r="I124" s="14">
        <v>2</v>
      </c>
      <c r="J124" s="14">
        <v>4</v>
      </c>
      <c r="K124" s="18">
        <v>12.96</v>
      </c>
      <c r="L124" s="15">
        <f t="shared" si="55"/>
        <v>51.84</v>
      </c>
      <c r="M124" s="11">
        <f t="shared" si="64"/>
        <v>1</v>
      </c>
      <c r="N124" s="15">
        <f t="shared" si="65"/>
        <v>12.96</v>
      </c>
      <c r="O124" s="11">
        <f t="shared" si="66"/>
        <v>1</v>
      </c>
      <c r="P124" s="15">
        <f t="shared" si="67"/>
        <v>12.96</v>
      </c>
      <c r="Q124" s="11">
        <f t="shared" si="68"/>
        <v>1</v>
      </c>
      <c r="R124" s="50">
        <f t="shared" si="69"/>
        <v>12.96</v>
      </c>
      <c r="S124" s="11">
        <f t="shared" si="70"/>
        <v>1</v>
      </c>
      <c r="T124" s="15">
        <f t="shared" si="71"/>
        <v>12.96</v>
      </c>
    </row>
    <row r="125" spans="1:20" ht="15.5" x14ac:dyDescent="0.3">
      <c r="A125" s="12">
        <v>120</v>
      </c>
      <c r="B125" s="9" t="s">
        <v>154</v>
      </c>
      <c r="C125" s="13" t="s">
        <v>40</v>
      </c>
      <c r="D125" s="12" t="s">
        <v>41</v>
      </c>
      <c r="E125" s="14">
        <v>132</v>
      </c>
      <c r="F125" s="14">
        <v>0</v>
      </c>
      <c r="G125" s="14">
        <v>4</v>
      </c>
      <c r="H125" s="14">
        <f t="shared" si="54"/>
        <v>49.866666666666674</v>
      </c>
      <c r="I125" s="14">
        <v>12</v>
      </c>
      <c r="J125" s="14">
        <v>40</v>
      </c>
      <c r="K125" s="18">
        <v>104.03</v>
      </c>
      <c r="L125" s="15">
        <f t="shared" si="55"/>
        <v>4161.2</v>
      </c>
      <c r="M125" s="11">
        <f t="shared" si="64"/>
        <v>10</v>
      </c>
      <c r="N125" s="15">
        <f t="shared" si="65"/>
        <v>1040.3</v>
      </c>
      <c r="O125" s="11">
        <f t="shared" si="66"/>
        <v>10</v>
      </c>
      <c r="P125" s="15">
        <f t="shared" si="67"/>
        <v>1040.3</v>
      </c>
      <c r="Q125" s="11">
        <f t="shared" si="68"/>
        <v>10</v>
      </c>
      <c r="R125" s="50">
        <f t="shared" si="69"/>
        <v>1040.3</v>
      </c>
      <c r="S125" s="11">
        <f t="shared" si="70"/>
        <v>10</v>
      </c>
      <c r="T125" s="15">
        <f t="shared" si="71"/>
        <v>1040.3</v>
      </c>
    </row>
    <row r="126" spans="1:20" ht="15.5" x14ac:dyDescent="0.3">
      <c r="A126" s="12">
        <v>121</v>
      </c>
      <c r="B126" s="9" t="s">
        <v>155</v>
      </c>
      <c r="C126" s="13" t="s">
        <v>40</v>
      </c>
      <c r="D126" s="12" t="s">
        <v>41</v>
      </c>
      <c r="E126" s="14">
        <v>408</v>
      </c>
      <c r="F126" s="14">
        <v>52</v>
      </c>
      <c r="G126" s="14">
        <v>20</v>
      </c>
      <c r="H126" s="14">
        <f t="shared" si="54"/>
        <v>176</v>
      </c>
      <c r="I126" s="14">
        <v>24</v>
      </c>
      <c r="J126" s="14">
        <v>160</v>
      </c>
      <c r="K126" s="18">
        <v>58.33</v>
      </c>
      <c r="L126" s="15">
        <f t="shared" si="55"/>
        <v>9332.7999999999993</v>
      </c>
      <c r="M126" s="11">
        <f t="shared" si="64"/>
        <v>40</v>
      </c>
      <c r="N126" s="15">
        <f t="shared" si="65"/>
        <v>2333.1999999999998</v>
      </c>
      <c r="O126" s="11">
        <f t="shared" si="66"/>
        <v>40</v>
      </c>
      <c r="P126" s="15">
        <f t="shared" si="67"/>
        <v>2333.1999999999998</v>
      </c>
      <c r="Q126" s="11">
        <f t="shared" si="68"/>
        <v>40</v>
      </c>
      <c r="R126" s="50">
        <f t="shared" si="69"/>
        <v>2333.1999999999998</v>
      </c>
      <c r="S126" s="11">
        <f t="shared" si="70"/>
        <v>40</v>
      </c>
      <c r="T126" s="15">
        <f t="shared" si="71"/>
        <v>2333.1999999999998</v>
      </c>
    </row>
    <row r="127" spans="1:20" ht="15.5" x14ac:dyDescent="0.3">
      <c r="A127" s="12">
        <v>122</v>
      </c>
      <c r="B127" s="9" t="s">
        <v>156</v>
      </c>
      <c r="C127" s="13" t="s">
        <v>40</v>
      </c>
      <c r="D127" s="12" t="s">
        <v>41</v>
      </c>
      <c r="E127" s="14">
        <v>264</v>
      </c>
      <c r="F127" s="14">
        <v>36</v>
      </c>
      <c r="G127" s="14">
        <v>10</v>
      </c>
      <c r="H127" s="14">
        <f t="shared" si="54"/>
        <v>113.66666666666667</v>
      </c>
      <c r="I127" s="14">
        <v>12</v>
      </c>
      <c r="J127" s="14">
        <v>100</v>
      </c>
      <c r="K127" s="18">
        <v>58.33</v>
      </c>
      <c r="L127" s="15">
        <f t="shared" si="55"/>
        <v>5833</v>
      </c>
      <c r="M127" s="11">
        <f t="shared" si="64"/>
        <v>25</v>
      </c>
      <c r="N127" s="15">
        <f t="shared" si="65"/>
        <v>1458.25</v>
      </c>
      <c r="O127" s="11">
        <f t="shared" si="66"/>
        <v>25</v>
      </c>
      <c r="P127" s="15">
        <f t="shared" si="67"/>
        <v>1458.25</v>
      </c>
      <c r="Q127" s="11">
        <f t="shared" si="68"/>
        <v>25</v>
      </c>
      <c r="R127" s="50">
        <f t="shared" si="69"/>
        <v>1458.25</v>
      </c>
      <c r="S127" s="11">
        <f t="shared" si="70"/>
        <v>25</v>
      </c>
      <c r="T127" s="15">
        <f t="shared" si="71"/>
        <v>1458.25</v>
      </c>
    </row>
    <row r="128" spans="1:20" ht="15.5" x14ac:dyDescent="0.3">
      <c r="A128" s="12">
        <v>123</v>
      </c>
      <c r="B128" s="9" t="s">
        <v>157</v>
      </c>
      <c r="C128" s="13" t="s">
        <v>40</v>
      </c>
      <c r="D128" s="12" t="s">
        <v>41</v>
      </c>
      <c r="E128" s="14">
        <v>72</v>
      </c>
      <c r="F128" s="14">
        <v>10</v>
      </c>
      <c r="G128" s="14">
        <v>6</v>
      </c>
      <c r="H128" s="14">
        <f t="shared" si="54"/>
        <v>32.266666666666666</v>
      </c>
      <c r="I128" s="14">
        <v>12</v>
      </c>
      <c r="J128" s="14">
        <v>20</v>
      </c>
      <c r="K128" s="18">
        <v>58.33</v>
      </c>
      <c r="L128" s="15">
        <f t="shared" si="55"/>
        <v>1166.5999999999999</v>
      </c>
      <c r="M128" s="11">
        <f t="shared" si="64"/>
        <v>5</v>
      </c>
      <c r="N128" s="15">
        <f t="shared" si="65"/>
        <v>291.64999999999998</v>
      </c>
      <c r="O128" s="11">
        <f t="shared" si="66"/>
        <v>5</v>
      </c>
      <c r="P128" s="15">
        <f t="shared" si="67"/>
        <v>291.64999999999998</v>
      </c>
      <c r="Q128" s="11">
        <f t="shared" si="68"/>
        <v>5</v>
      </c>
      <c r="R128" s="50">
        <f t="shared" si="69"/>
        <v>291.64999999999998</v>
      </c>
      <c r="S128" s="11">
        <f t="shared" si="70"/>
        <v>5</v>
      </c>
      <c r="T128" s="15">
        <f t="shared" si="71"/>
        <v>291.64999999999998</v>
      </c>
    </row>
    <row r="129" spans="1:20" ht="15.5" x14ac:dyDescent="0.3">
      <c r="A129" s="12">
        <v>124</v>
      </c>
      <c r="B129" s="9" t="s">
        <v>158</v>
      </c>
      <c r="C129" s="13" t="s">
        <v>40</v>
      </c>
      <c r="D129" s="12" t="s">
        <v>109</v>
      </c>
      <c r="E129" s="14">
        <v>120</v>
      </c>
      <c r="F129" s="14">
        <v>85</v>
      </c>
      <c r="G129" s="14">
        <v>126</v>
      </c>
      <c r="H129" s="14">
        <f t="shared" si="54"/>
        <v>121.36666666666667</v>
      </c>
      <c r="I129" s="14"/>
      <c r="J129" s="14">
        <v>120</v>
      </c>
      <c r="K129" s="18">
        <v>14</v>
      </c>
      <c r="L129" s="15">
        <f t="shared" si="55"/>
        <v>1680</v>
      </c>
      <c r="M129" s="11">
        <f t="shared" si="64"/>
        <v>30</v>
      </c>
      <c r="N129" s="15">
        <f t="shared" si="65"/>
        <v>420</v>
      </c>
      <c r="O129" s="11">
        <f t="shared" si="66"/>
        <v>30</v>
      </c>
      <c r="P129" s="15">
        <f t="shared" si="67"/>
        <v>420</v>
      </c>
      <c r="Q129" s="11">
        <f t="shared" si="68"/>
        <v>30</v>
      </c>
      <c r="R129" s="50">
        <f t="shared" si="69"/>
        <v>420</v>
      </c>
      <c r="S129" s="11">
        <f t="shared" si="70"/>
        <v>30</v>
      </c>
      <c r="T129" s="15">
        <f t="shared" si="71"/>
        <v>420</v>
      </c>
    </row>
    <row r="130" spans="1:20" ht="15.5" x14ac:dyDescent="0.3">
      <c r="A130" s="12">
        <v>125</v>
      </c>
      <c r="B130" s="9" t="s">
        <v>159</v>
      </c>
      <c r="C130" s="13" t="s">
        <v>40</v>
      </c>
      <c r="D130" s="12" t="s">
        <v>66</v>
      </c>
      <c r="E130" s="32">
        <v>12</v>
      </c>
      <c r="F130" s="32">
        <v>24</v>
      </c>
      <c r="G130" s="32">
        <v>45</v>
      </c>
      <c r="H130" s="14">
        <f t="shared" ref="H130:H157" si="72">(E130+F130+G130)/3*1.1</f>
        <v>29.700000000000003</v>
      </c>
      <c r="I130" s="14">
        <v>10</v>
      </c>
      <c r="J130" s="14">
        <v>20</v>
      </c>
      <c r="K130" s="18">
        <v>60</v>
      </c>
      <c r="L130" s="15">
        <f t="shared" ref="L130:L157" si="73">J130*K130</f>
        <v>1200</v>
      </c>
      <c r="M130" s="11">
        <f t="shared" ref="M130:M131" si="74">J130/4</f>
        <v>5</v>
      </c>
      <c r="N130" s="15">
        <f t="shared" ref="N130:N131" si="75">K130*M130</f>
        <v>300</v>
      </c>
      <c r="O130" s="11">
        <f t="shared" ref="O130:O131" si="76">J130/4</f>
        <v>5</v>
      </c>
      <c r="P130" s="15">
        <f t="shared" ref="P130:P131" si="77">K130*O130</f>
        <v>300</v>
      </c>
      <c r="Q130" s="11">
        <f t="shared" ref="Q130:Q131" si="78">J130/4</f>
        <v>5</v>
      </c>
      <c r="R130" s="50">
        <f t="shared" ref="R130:R131" si="79">K130*Q130</f>
        <v>300</v>
      </c>
      <c r="S130" s="11">
        <f t="shared" ref="S130:S131" si="80">J130/4</f>
        <v>5</v>
      </c>
      <c r="T130" s="15">
        <f t="shared" ref="T130:T131" si="81">K130*S130</f>
        <v>300</v>
      </c>
    </row>
    <row r="131" spans="1:20" ht="15.5" x14ac:dyDescent="0.3">
      <c r="A131" s="12">
        <v>126</v>
      </c>
      <c r="B131" s="9" t="s">
        <v>160</v>
      </c>
      <c r="C131" s="13" t="s">
        <v>40</v>
      </c>
      <c r="D131" s="12" t="s">
        <v>66</v>
      </c>
      <c r="E131" s="32">
        <v>26</v>
      </c>
      <c r="F131" s="32">
        <v>34</v>
      </c>
      <c r="G131" s="32">
        <v>132</v>
      </c>
      <c r="H131" s="14">
        <f t="shared" si="72"/>
        <v>70.400000000000006</v>
      </c>
      <c r="I131" s="14">
        <v>10</v>
      </c>
      <c r="J131" s="14">
        <v>60</v>
      </c>
      <c r="K131" s="18">
        <v>50</v>
      </c>
      <c r="L131" s="15">
        <f t="shared" si="73"/>
        <v>3000</v>
      </c>
      <c r="M131" s="11">
        <f t="shared" si="74"/>
        <v>15</v>
      </c>
      <c r="N131" s="15">
        <f t="shared" si="75"/>
        <v>750</v>
      </c>
      <c r="O131" s="11">
        <f t="shared" si="76"/>
        <v>15</v>
      </c>
      <c r="P131" s="15">
        <f t="shared" si="77"/>
        <v>750</v>
      </c>
      <c r="Q131" s="11">
        <f t="shared" si="78"/>
        <v>15</v>
      </c>
      <c r="R131" s="50">
        <f t="shared" si="79"/>
        <v>750</v>
      </c>
      <c r="S131" s="11">
        <f t="shared" si="80"/>
        <v>15</v>
      </c>
      <c r="T131" s="15">
        <f t="shared" si="81"/>
        <v>750</v>
      </c>
    </row>
    <row r="132" spans="1:20" ht="15.5" x14ac:dyDescent="0.3">
      <c r="A132" s="12">
        <v>127</v>
      </c>
      <c r="B132" s="9" t="s">
        <v>161</v>
      </c>
      <c r="C132" s="13" t="s">
        <v>40</v>
      </c>
      <c r="D132" s="12" t="s">
        <v>18</v>
      </c>
      <c r="E132" s="14">
        <v>30</v>
      </c>
      <c r="F132" s="14">
        <v>34</v>
      </c>
      <c r="G132" s="14">
        <v>62</v>
      </c>
      <c r="H132" s="14">
        <f t="shared" si="72"/>
        <v>46.2</v>
      </c>
      <c r="I132" s="14">
        <v>12</v>
      </c>
      <c r="J132" s="14">
        <v>40</v>
      </c>
      <c r="K132" s="18">
        <v>12.96</v>
      </c>
      <c r="L132" s="15">
        <f t="shared" si="73"/>
        <v>518.40000000000009</v>
      </c>
      <c r="M132" s="11">
        <f t="shared" ref="M132:M157" si="82">J132/4</f>
        <v>10</v>
      </c>
      <c r="N132" s="15">
        <f t="shared" ref="N132:N157" si="83">K132*M132</f>
        <v>129.60000000000002</v>
      </c>
      <c r="O132" s="11">
        <f t="shared" ref="O132:O157" si="84">J132/4</f>
        <v>10</v>
      </c>
      <c r="P132" s="15">
        <f t="shared" ref="P132:P157" si="85">K132*O132</f>
        <v>129.60000000000002</v>
      </c>
      <c r="Q132" s="11">
        <f t="shared" ref="Q132:Q157" si="86">J132/4</f>
        <v>10</v>
      </c>
      <c r="R132" s="50">
        <f t="shared" ref="R132:R157" si="87">K132*Q132</f>
        <v>129.60000000000002</v>
      </c>
      <c r="S132" s="11">
        <f t="shared" ref="S132:S157" si="88">J132/4</f>
        <v>10</v>
      </c>
      <c r="T132" s="15">
        <f t="shared" ref="T132:T157" si="89">K132*S132</f>
        <v>129.60000000000002</v>
      </c>
    </row>
    <row r="133" spans="1:20" ht="15.5" x14ac:dyDescent="0.3">
      <c r="A133" s="12">
        <v>128</v>
      </c>
      <c r="B133" s="9" t="s">
        <v>162</v>
      </c>
      <c r="C133" s="13" t="s">
        <v>40</v>
      </c>
      <c r="D133" s="12" t="s">
        <v>18</v>
      </c>
      <c r="E133" s="14">
        <v>408</v>
      </c>
      <c r="F133" s="14">
        <v>534</v>
      </c>
      <c r="G133" s="14">
        <v>637</v>
      </c>
      <c r="H133" s="14">
        <f t="shared" si="72"/>
        <v>578.96666666666681</v>
      </c>
      <c r="I133" s="14">
        <v>30</v>
      </c>
      <c r="J133" s="14">
        <v>540</v>
      </c>
      <c r="K133" s="18">
        <v>89.88</v>
      </c>
      <c r="L133" s="15">
        <f t="shared" si="73"/>
        <v>48535.199999999997</v>
      </c>
      <c r="M133" s="11">
        <f t="shared" si="82"/>
        <v>135</v>
      </c>
      <c r="N133" s="15">
        <f t="shared" si="83"/>
        <v>12133.8</v>
      </c>
      <c r="O133" s="11">
        <f t="shared" si="84"/>
        <v>135</v>
      </c>
      <c r="P133" s="15">
        <f t="shared" si="85"/>
        <v>12133.8</v>
      </c>
      <c r="Q133" s="11">
        <f t="shared" si="86"/>
        <v>135</v>
      </c>
      <c r="R133" s="50">
        <f t="shared" si="87"/>
        <v>12133.8</v>
      </c>
      <c r="S133" s="11">
        <f t="shared" si="88"/>
        <v>135</v>
      </c>
      <c r="T133" s="15">
        <f t="shared" si="89"/>
        <v>12133.8</v>
      </c>
    </row>
    <row r="134" spans="1:20" ht="15.5" x14ac:dyDescent="0.3">
      <c r="A134" s="12">
        <v>129</v>
      </c>
      <c r="B134" s="9" t="s">
        <v>163</v>
      </c>
      <c r="C134" s="13" t="s">
        <v>40</v>
      </c>
      <c r="D134" s="12" t="s">
        <v>55</v>
      </c>
      <c r="E134" s="14">
        <v>0</v>
      </c>
      <c r="F134" s="14">
        <v>1440</v>
      </c>
      <c r="G134" s="14">
        <v>200</v>
      </c>
      <c r="H134" s="14">
        <f t="shared" si="72"/>
        <v>601.33333333333337</v>
      </c>
      <c r="I134" s="14">
        <v>100</v>
      </c>
      <c r="J134" s="14">
        <v>500</v>
      </c>
      <c r="K134" s="18">
        <v>80</v>
      </c>
      <c r="L134" s="15">
        <f t="shared" si="73"/>
        <v>40000</v>
      </c>
      <c r="M134" s="11">
        <f t="shared" si="82"/>
        <v>125</v>
      </c>
      <c r="N134" s="15">
        <f t="shared" si="83"/>
        <v>10000</v>
      </c>
      <c r="O134" s="11">
        <f t="shared" si="84"/>
        <v>125</v>
      </c>
      <c r="P134" s="15">
        <f t="shared" si="85"/>
        <v>10000</v>
      </c>
      <c r="Q134" s="11">
        <f t="shared" si="86"/>
        <v>125</v>
      </c>
      <c r="R134" s="50">
        <f t="shared" si="87"/>
        <v>10000</v>
      </c>
      <c r="S134" s="11">
        <f t="shared" si="88"/>
        <v>125</v>
      </c>
      <c r="T134" s="15">
        <f t="shared" si="89"/>
        <v>10000</v>
      </c>
    </row>
    <row r="135" spans="1:20" ht="15.5" x14ac:dyDescent="0.3">
      <c r="A135" s="12">
        <v>130</v>
      </c>
      <c r="B135" s="28" t="s">
        <v>164</v>
      </c>
      <c r="C135" s="13" t="s">
        <v>40</v>
      </c>
      <c r="D135" s="12" t="s">
        <v>18</v>
      </c>
      <c r="E135" s="14">
        <v>22</v>
      </c>
      <c r="F135" s="14">
        <v>14</v>
      </c>
      <c r="G135" s="14">
        <v>12</v>
      </c>
      <c r="H135" s="14">
        <f t="shared" si="72"/>
        <v>17.600000000000001</v>
      </c>
      <c r="I135" s="14">
        <v>5</v>
      </c>
      <c r="J135" s="14">
        <v>12</v>
      </c>
      <c r="K135" s="18">
        <v>45.33</v>
      </c>
      <c r="L135" s="15">
        <f t="shared" si="73"/>
        <v>543.96</v>
      </c>
      <c r="M135" s="11">
        <f t="shared" si="82"/>
        <v>3</v>
      </c>
      <c r="N135" s="15">
        <f t="shared" si="83"/>
        <v>135.99</v>
      </c>
      <c r="O135" s="11">
        <f t="shared" si="84"/>
        <v>3</v>
      </c>
      <c r="P135" s="15">
        <f t="shared" si="85"/>
        <v>135.99</v>
      </c>
      <c r="Q135" s="11">
        <f t="shared" si="86"/>
        <v>3</v>
      </c>
      <c r="R135" s="50">
        <f t="shared" si="87"/>
        <v>135.99</v>
      </c>
      <c r="S135" s="11">
        <f t="shared" si="88"/>
        <v>3</v>
      </c>
      <c r="T135" s="15">
        <f t="shared" si="89"/>
        <v>135.99</v>
      </c>
    </row>
    <row r="136" spans="1:20" ht="15.5" x14ac:dyDescent="0.3">
      <c r="A136" s="12">
        <v>131</v>
      </c>
      <c r="B136" s="9" t="s">
        <v>165</v>
      </c>
      <c r="C136" s="13" t="s">
        <v>40</v>
      </c>
      <c r="D136" s="12" t="s">
        <v>166</v>
      </c>
      <c r="E136" s="14">
        <v>16</v>
      </c>
      <c r="F136" s="14">
        <v>60</v>
      </c>
      <c r="G136" s="14">
        <v>41</v>
      </c>
      <c r="H136" s="14">
        <f t="shared" si="72"/>
        <v>42.900000000000006</v>
      </c>
      <c r="I136" s="14">
        <v>10</v>
      </c>
      <c r="J136" s="14">
        <v>32</v>
      </c>
      <c r="K136" s="18">
        <v>9</v>
      </c>
      <c r="L136" s="15">
        <f t="shared" si="73"/>
        <v>288</v>
      </c>
      <c r="M136" s="11">
        <f t="shared" si="82"/>
        <v>8</v>
      </c>
      <c r="N136" s="15">
        <f t="shared" si="83"/>
        <v>72</v>
      </c>
      <c r="O136" s="11">
        <f t="shared" si="84"/>
        <v>8</v>
      </c>
      <c r="P136" s="15">
        <f t="shared" si="85"/>
        <v>72</v>
      </c>
      <c r="Q136" s="11">
        <f t="shared" si="86"/>
        <v>8</v>
      </c>
      <c r="R136" s="50">
        <f t="shared" si="87"/>
        <v>72</v>
      </c>
      <c r="S136" s="11">
        <f t="shared" si="88"/>
        <v>8</v>
      </c>
      <c r="T136" s="15">
        <f t="shared" si="89"/>
        <v>72</v>
      </c>
    </row>
    <row r="137" spans="1:20" ht="15.5" x14ac:dyDescent="0.3">
      <c r="A137" s="12">
        <v>132</v>
      </c>
      <c r="B137" s="9" t="s">
        <v>167</v>
      </c>
      <c r="C137" s="13" t="s">
        <v>40</v>
      </c>
      <c r="D137" s="12" t="s">
        <v>166</v>
      </c>
      <c r="E137" s="14">
        <v>0</v>
      </c>
      <c r="F137" s="14">
        <v>0</v>
      </c>
      <c r="G137" s="14">
        <v>108</v>
      </c>
      <c r="H137" s="14">
        <f t="shared" si="72"/>
        <v>39.6</v>
      </c>
      <c r="I137" s="14">
        <v>10</v>
      </c>
      <c r="J137" s="14">
        <v>32</v>
      </c>
      <c r="K137" s="18">
        <v>9</v>
      </c>
      <c r="L137" s="15">
        <f t="shared" si="73"/>
        <v>288</v>
      </c>
      <c r="M137" s="11">
        <f t="shared" si="82"/>
        <v>8</v>
      </c>
      <c r="N137" s="15">
        <f t="shared" si="83"/>
        <v>72</v>
      </c>
      <c r="O137" s="11">
        <f t="shared" si="84"/>
        <v>8</v>
      </c>
      <c r="P137" s="15">
        <f t="shared" si="85"/>
        <v>72</v>
      </c>
      <c r="Q137" s="11">
        <f t="shared" si="86"/>
        <v>8</v>
      </c>
      <c r="R137" s="50">
        <f t="shared" si="87"/>
        <v>72</v>
      </c>
      <c r="S137" s="11">
        <f t="shared" si="88"/>
        <v>8</v>
      </c>
      <c r="T137" s="15">
        <f t="shared" si="89"/>
        <v>72</v>
      </c>
    </row>
    <row r="138" spans="1:20" ht="15.5" x14ac:dyDescent="0.3">
      <c r="A138" s="12">
        <v>133</v>
      </c>
      <c r="B138" s="9" t="s">
        <v>168</v>
      </c>
      <c r="C138" s="13" t="s">
        <v>40</v>
      </c>
      <c r="D138" s="12" t="s">
        <v>166</v>
      </c>
      <c r="E138" s="14">
        <v>96</v>
      </c>
      <c r="F138" s="14">
        <v>96</v>
      </c>
      <c r="G138" s="14">
        <v>6</v>
      </c>
      <c r="H138" s="14">
        <f t="shared" si="72"/>
        <v>72.600000000000009</v>
      </c>
      <c r="I138" s="14">
        <v>12</v>
      </c>
      <c r="J138" s="14">
        <v>60</v>
      </c>
      <c r="K138" s="18">
        <v>65.83</v>
      </c>
      <c r="L138" s="15">
        <f t="shared" si="73"/>
        <v>3949.7999999999997</v>
      </c>
      <c r="M138" s="11">
        <f t="shared" si="82"/>
        <v>15</v>
      </c>
      <c r="N138" s="15">
        <f t="shared" si="83"/>
        <v>987.44999999999993</v>
      </c>
      <c r="O138" s="11">
        <f t="shared" si="84"/>
        <v>15</v>
      </c>
      <c r="P138" s="15">
        <f t="shared" si="85"/>
        <v>987.44999999999993</v>
      </c>
      <c r="Q138" s="11">
        <f t="shared" si="86"/>
        <v>15</v>
      </c>
      <c r="R138" s="50">
        <f t="shared" si="87"/>
        <v>987.44999999999993</v>
      </c>
      <c r="S138" s="11">
        <f t="shared" si="88"/>
        <v>15</v>
      </c>
      <c r="T138" s="15">
        <f t="shared" si="89"/>
        <v>987.44999999999993</v>
      </c>
    </row>
    <row r="139" spans="1:20" ht="15.5" x14ac:dyDescent="0.3">
      <c r="A139" s="12">
        <v>134</v>
      </c>
      <c r="B139" s="9" t="s">
        <v>169</v>
      </c>
      <c r="C139" s="13" t="s">
        <v>40</v>
      </c>
      <c r="D139" s="12" t="s">
        <v>166</v>
      </c>
      <c r="E139" s="14">
        <v>72</v>
      </c>
      <c r="F139" s="14">
        <v>36</v>
      </c>
      <c r="G139" s="14">
        <v>5</v>
      </c>
      <c r="H139" s="14">
        <f t="shared" si="72"/>
        <v>41.433333333333337</v>
      </c>
      <c r="I139" s="14">
        <v>12</v>
      </c>
      <c r="J139" s="14">
        <v>32</v>
      </c>
      <c r="K139" s="18">
        <v>65.83</v>
      </c>
      <c r="L139" s="15">
        <f t="shared" si="73"/>
        <v>2106.56</v>
      </c>
      <c r="M139" s="11">
        <f t="shared" si="82"/>
        <v>8</v>
      </c>
      <c r="N139" s="15">
        <f t="shared" si="83"/>
        <v>526.64</v>
      </c>
      <c r="O139" s="11">
        <f t="shared" si="84"/>
        <v>8</v>
      </c>
      <c r="P139" s="15">
        <f t="shared" si="85"/>
        <v>526.64</v>
      </c>
      <c r="Q139" s="11">
        <f t="shared" si="86"/>
        <v>8</v>
      </c>
      <c r="R139" s="50">
        <f t="shared" si="87"/>
        <v>526.64</v>
      </c>
      <c r="S139" s="11">
        <f t="shared" si="88"/>
        <v>8</v>
      </c>
      <c r="T139" s="15">
        <f t="shared" si="89"/>
        <v>526.64</v>
      </c>
    </row>
    <row r="140" spans="1:20" ht="15.5" x14ac:dyDescent="0.3">
      <c r="A140" s="12">
        <v>135</v>
      </c>
      <c r="B140" s="9" t="s">
        <v>170</v>
      </c>
      <c r="C140" s="13" t="s">
        <v>40</v>
      </c>
      <c r="D140" s="12" t="s">
        <v>41</v>
      </c>
      <c r="E140" s="14">
        <v>0</v>
      </c>
      <c r="F140" s="14">
        <v>0</v>
      </c>
      <c r="G140" s="14">
        <v>0</v>
      </c>
      <c r="H140" s="14">
        <f t="shared" si="72"/>
        <v>0</v>
      </c>
      <c r="I140" s="14">
        <v>0</v>
      </c>
      <c r="J140" s="14">
        <v>0</v>
      </c>
      <c r="K140" s="18">
        <v>180</v>
      </c>
      <c r="L140" s="15">
        <f t="shared" si="73"/>
        <v>0</v>
      </c>
      <c r="M140" s="11">
        <f t="shared" si="82"/>
        <v>0</v>
      </c>
      <c r="N140" s="15">
        <f t="shared" si="83"/>
        <v>0</v>
      </c>
      <c r="O140" s="11">
        <f t="shared" si="84"/>
        <v>0</v>
      </c>
      <c r="P140" s="15">
        <f t="shared" si="85"/>
        <v>0</v>
      </c>
      <c r="Q140" s="11">
        <f t="shared" si="86"/>
        <v>0</v>
      </c>
      <c r="R140" s="50">
        <f t="shared" si="87"/>
        <v>0</v>
      </c>
      <c r="S140" s="11">
        <f t="shared" si="88"/>
        <v>0</v>
      </c>
      <c r="T140" s="15">
        <f t="shared" si="89"/>
        <v>0</v>
      </c>
    </row>
    <row r="141" spans="1:20" ht="15.5" x14ac:dyDescent="0.3">
      <c r="A141" s="12">
        <v>136</v>
      </c>
      <c r="B141" s="9" t="s">
        <v>171</v>
      </c>
      <c r="C141" s="13" t="s">
        <v>40</v>
      </c>
      <c r="D141" s="12" t="s">
        <v>41</v>
      </c>
      <c r="E141" s="14">
        <v>0</v>
      </c>
      <c r="F141" s="14">
        <v>0</v>
      </c>
      <c r="G141" s="14">
        <v>4</v>
      </c>
      <c r="H141" s="14">
        <f t="shared" si="72"/>
        <v>1.4666666666666668</v>
      </c>
      <c r="I141" s="14">
        <v>0</v>
      </c>
      <c r="J141" s="14">
        <v>1</v>
      </c>
      <c r="K141" s="18">
        <v>190</v>
      </c>
      <c r="L141" s="15">
        <f t="shared" si="73"/>
        <v>190</v>
      </c>
      <c r="M141" s="11">
        <v>1</v>
      </c>
      <c r="N141" s="15">
        <f t="shared" si="83"/>
        <v>190</v>
      </c>
      <c r="O141" s="11">
        <v>0</v>
      </c>
      <c r="P141" s="15">
        <f t="shared" si="85"/>
        <v>0</v>
      </c>
      <c r="Q141" s="11">
        <v>0</v>
      </c>
      <c r="R141" s="50">
        <f t="shared" si="87"/>
        <v>0</v>
      </c>
      <c r="S141" s="11">
        <v>0</v>
      </c>
      <c r="T141" s="15">
        <f t="shared" si="89"/>
        <v>0</v>
      </c>
    </row>
    <row r="142" spans="1:20" ht="15.5" x14ac:dyDescent="0.3">
      <c r="A142" s="12">
        <v>137</v>
      </c>
      <c r="B142" s="9" t="s">
        <v>172</v>
      </c>
      <c r="C142" s="13" t="s">
        <v>40</v>
      </c>
      <c r="D142" s="12" t="s">
        <v>41</v>
      </c>
      <c r="E142" s="14">
        <v>0</v>
      </c>
      <c r="F142" s="14">
        <v>0</v>
      </c>
      <c r="G142" s="14">
        <v>2</v>
      </c>
      <c r="H142" s="14">
        <f t="shared" si="72"/>
        <v>0.73333333333333339</v>
      </c>
      <c r="I142" s="14">
        <v>0</v>
      </c>
      <c r="J142" s="14">
        <v>1</v>
      </c>
      <c r="K142" s="18">
        <v>199.99</v>
      </c>
      <c r="L142" s="15">
        <f t="shared" si="73"/>
        <v>199.99</v>
      </c>
      <c r="M142" s="11">
        <v>1</v>
      </c>
      <c r="N142" s="15">
        <f t="shared" si="83"/>
        <v>199.99</v>
      </c>
      <c r="O142" s="11">
        <v>0</v>
      </c>
      <c r="P142" s="15">
        <f t="shared" si="85"/>
        <v>0</v>
      </c>
      <c r="Q142" s="11">
        <v>0</v>
      </c>
      <c r="R142" s="50">
        <f t="shared" si="87"/>
        <v>0</v>
      </c>
      <c r="S142" s="11">
        <v>0</v>
      </c>
      <c r="T142" s="15">
        <f t="shared" si="89"/>
        <v>0</v>
      </c>
    </row>
    <row r="143" spans="1:20" ht="15.5" x14ac:dyDescent="0.3">
      <c r="A143" s="12">
        <v>138</v>
      </c>
      <c r="B143" s="9" t="s">
        <v>173</v>
      </c>
      <c r="C143" s="13" t="s">
        <v>40</v>
      </c>
      <c r="D143" s="12" t="s">
        <v>41</v>
      </c>
      <c r="E143" s="14">
        <v>100</v>
      </c>
      <c r="F143" s="14">
        <v>250</v>
      </c>
      <c r="G143" s="14">
        <v>50</v>
      </c>
      <c r="H143" s="14">
        <v>150</v>
      </c>
      <c r="I143" s="14">
        <v>20</v>
      </c>
      <c r="J143" s="14">
        <v>120</v>
      </c>
      <c r="K143" s="18">
        <v>85.6</v>
      </c>
      <c r="L143" s="15">
        <f t="shared" si="73"/>
        <v>10272</v>
      </c>
      <c r="M143" s="11">
        <f t="shared" si="82"/>
        <v>30</v>
      </c>
      <c r="N143" s="15">
        <f t="shared" si="83"/>
        <v>2568</v>
      </c>
      <c r="O143" s="11">
        <f t="shared" si="84"/>
        <v>30</v>
      </c>
      <c r="P143" s="15">
        <f t="shared" si="85"/>
        <v>2568</v>
      </c>
      <c r="Q143" s="11">
        <f t="shared" si="86"/>
        <v>30</v>
      </c>
      <c r="R143" s="50">
        <f t="shared" si="87"/>
        <v>2568</v>
      </c>
      <c r="S143" s="11">
        <f t="shared" si="88"/>
        <v>30</v>
      </c>
      <c r="T143" s="15">
        <f t="shared" si="89"/>
        <v>2568</v>
      </c>
    </row>
    <row r="144" spans="1:20" ht="15.5" x14ac:dyDescent="0.3">
      <c r="A144" s="12">
        <v>139</v>
      </c>
      <c r="B144" s="9" t="s">
        <v>174</v>
      </c>
      <c r="C144" s="13" t="s">
        <v>40</v>
      </c>
      <c r="D144" s="12" t="s">
        <v>109</v>
      </c>
      <c r="E144" s="14">
        <v>144</v>
      </c>
      <c r="F144" s="14">
        <v>18</v>
      </c>
      <c r="G144" s="14">
        <v>18</v>
      </c>
      <c r="H144" s="14">
        <f t="shared" si="72"/>
        <v>66</v>
      </c>
      <c r="I144" s="14">
        <v>10</v>
      </c>
      <c r="J144" s="14">
        <v>60</v>
      </c>
      <c r="K144" s="26">
        <v>6.5</v>
      </c>
      <c r="L144" s="15">
        <f t="shared" si="73"/>
        <v>390</v>
      </c>
      <c r="M144" s="11">
        <f t="shared" si="82"/>
        <v>15</v>
      </c>
      <c r="N144" s="15">
        <f t="shared" si="83"/>
        <v>97.5</v>
      </c>
      <c r="O144" s="11">
        <f t="shared" si="84"/>
        <v>15</v>
      </c>
      <c r="P144" s="15">
        <f t="shared" si="85"/>
        <v>97.5</v>
      </c>
      <c r="Q144" s="11">
        <f t="shared" si="86"/>
        <v>15</v>
      </c>
      <c r="R144" s="50">
        <f t="shared" si="87"/>
        <v>97.5</v>
      </c>
      <c r="S144" s="11">
        <f t="shared" si="88"/>
        <v>15</v>
      </c>
      <c r="T144" s="15">
        <f t="shared" si="89"/>
        <v>97.5</v>
      </c>
    </row>
    <row r="145" spans="1:20" ht="15.5" x14ac:dyDescent="0.3">
      <c r="A145" s="12">
        <v>140</v>
      </c>
      <c r="B145" s="9" t="s">
        <v>175</v>
      </c>
      <c r="C145" s="13" t="s">
        <v>40</v>
      </c>
      <c r="D145" s="12" t="s">
        <v>109</v>
      </c>
      <c r="E145" s="14">
        <v>175</v>
      </c>
      <c r="F145" s="14">
        <v>75</v>
      </c>
      <c r="G145" s="14">
        <v>29</v>
      </c>
      <c r="H145" s="14">
        <f t="shared" si="72"/>
        <v>102.30000000000001</v>
      </c>
      <c r="I145" s="14">
        <v>20</v>
      </c>
      <c r="J145" s="14">
        <v>80</v>
      </c>
      <c r="K145" s="26">
        <v>6.5</v>
      </c>
      <c r="L145" s="15">
        <f t="shared" si="73"/>
        <v>520</v>
      </c>
      <c r="M145" s="11">
        <f t="shared" si="82"/>
        <v>20</v>
      </c>
      <c r="N145" s="15">
        <f t="shared" si="83"/>
        <v>130</v>
      </c>
      <c r="O145" s="11">
        <f t="shared" si="84"/>
        <v>20</v>
      </c>
      <c r="P145" s="15">
        <f t="shared" si="85"/>
        <v>130</v>
      </c>
      <c r="Q145" s="11">
        <f t="shared" si="86"/>
        <v>20</v>
      </c>
      <c r="R145" s="50">
        <f t="shared" si="87"/>
        <v>130</v>
      </c>
      <c r="S145" s="11">
        <f t="shared" si="88"/>
        <v>20</v>
      </c>
      <c r="T145" s="15">
        <f t="shared" si="89"/>
        <v>130</v>
      </c>
    </row>
    <row r="146" spans="1:20" ht="15.5" x14ac:dyDescent="0.3">
      <c r="A146" s="12">
        <v>141</v>
      </c>
      <c r="B146" s="9" t="s">
        <v>176</v>
      </c>
      <c r="C146" s="13" t="s">
        <v>40</v>
      </c>
      <c r="D146" s="12" t="s">
        <v>109</v>
      </c>
      <c r="E146" s="14">
        <v>24</v>
      </c>
      <c r="F146" s="14">
        <v>18</v>
      </c>
      <c r="G146" s="14">
        <v>36</v>
      </c>
      <c r="H146" s="14">
        <f t="shared" si="72"/>
        <v>28.6</v>
      </c>
      <c r="I146" s="14">
        <v>10</v>
      </c>
      <c r="J146" s="14">
        <v>20</v>
      </c>
      <c r="K146" s="26">
        <v>6.5</v>
      </c>
      <c r="L146" s="15">
        <f t="shared" si="73"/>
        <v>130</v>
      </c>
      <c r="M146" s="11">
        <f t="shared" si="82"/>
        <v>5</v>
      </c>
      <c r="N146" s="15">
        <f t="shared" si="83"/>
        <v>32.5</v>
      </c>
      <c r="O146" s="11">
        <f t="shared" si="84"/>
        <v>5</v>
      </c>
      <c r="P146" s="15">
        <f t="shared" si="85"/>
        <v>32.5</v>
      </c>
      <c r="Q146" s="11">
        <f t="shared" si="86"/>
        <v>5</v>
      </c>
      <c r="R146" s="50">
        <f t="shared" si="87"/>
        <v>32.5</v>
      </c>
      <c r="S146" s="11">
        <f t="shared" si="88"/>
        <v>5</v>
      </c>
      <c r="T146" s="15">
        <f t="shared" si="89"/>
        <v>32.5</v>
      </c>
    </row>
    <row r="147" spans="1:20" ht="15.5" x14ac:dyDescent="0.3">
      <c r="A147" s="12">
        <v>142</v>
      </c>
      <c r="B147" s="9" t="s">
        <v>177</v>
      </c>
      <c r="C147" s="13" t="s">
        <v>40</v>
      </c>
      <c r="D147" s="12" t="s">
        <v>109</v>
      </c>
      <c r="E147" s="14">
        <v>96</v>
      </c>
      <c r="F147" s="14">
        <v>60</v>
      </c>
      <c r="G147" s="14">
        <v>0</v>
      </c>
      <c r="H147" s="14">
        <f t="shared" si="72"/>
        <v>57.2</v>
      </c>
      <c r="I147" s="14">
        <v>10</v>
      </c>
      <c r="J147" s="14">
        <v>60</v>
      </c>
      <c r="K147" s="26">
        <v>6.5</v>
      </c>
      <c r="L147" s="15">
        <f t="shared" si="73"/>
        <v>390</v>
      </c>
      <c r="M147" s="11">
        <f t="shared" si="82"/>
        <v>15</v>
      </c>
      <c r="N147" s="15">
        <f t="shared" si="83"/>
        <v>97.5</v>
      </c>
      <c r="O147" s="11">
        <f t="shared" si="84"/>
        <v>15</v>
      </c>
      <c r="P147" s="15">
        <f t="shared" si="85"/>
        <v>97.5</v>
      </c>
      <c r="Q147" s="11">
        <f t="shared" si="86"/>
        <v>15</v>
      </c>
      <c r="R147" s="50">
        <f t="shared" si="87"/>
        <v>97.5</v>
      </c>
      <c r="S147" s="11">
        <f t="shared" si="88"/>
        <v>15</v>
      </c>
      <c r="T147" s="15">
        <f t="shared" si="89"/>
        <v>97.5</v>
      </c>
    </row>
    <row r="148" spans="1:20" ht="15.5" x14ac:dyDescent="0.3">
      <c r="A148" s="12">
        <v>143</v>
      </c>
      <c r="B148" s="9" t="s">
        <v>178</v>
      </c>
      <c r="C148" s="13" t="s">
        <v>40</v>
      </c>
      <c r="D148" s="12" t="s">
        <v>109</v>
      </c>
      <c r="E148" s="14">
        <v>240</v>
      </c>
      <c r="F148" s="14">
        <v>141</v>
      </c>
      <c r="G148" s="14">
        <v>158</v>
      </c>
      <c r="H148" s="14">
        <f t="shared" si="72"/>
        <v>197.63333333333333</v>
      </c>
      <c r="I148" s="14">
        <v>30</v>
      </c>
      <c r="J148" s="14">
        <v>160</v>
      </c>
      <c r="K148" s="26">
        <v>6.5</v>
      </c>
      <c r="L148" s="15">
        <f t="shared" si="73"/>
        <v>1040</v>
      </c>
      <c r="M148" s="11">
        <f t="shared" si="82"/>
        <v>40</v>
      </c>
      <c r="N148" s="15">
        <f t="shared" si="83"/>
        <v>260</v>
      </c>
      <c r="O148" s="11">
        <f t="shared" si="84"/>
        <v>40</v>
      </c>
      <c r="P148" s="15">
        <f t="shared" si="85"/>
        <v>260</v>
      </c>
      <c r="Q148" s="11">
        <f t="shared" si="86"/>
        <v>40</v>
      </c>
      <c r="R148" s="50">
        <f t="shared" si="87"/>
        <v>260</v>
      </c>
      <c r="S148" s="11">
        <f t="shared" si="88"/>
        <v>40</v>
      </c>
      <c r="T148" s="15">
        <f t="shared" si="89"/>
        <v>260</v>
      </c>
    </row>
    <row r="149" spans="1:20" ht="15.5" x14ac:dyDescent="0.3">
      <c r="A149" s="12">
        <v>144</v>
      </c>
      <c r="B149" s="9" t="s">
        <v>179</v>
      </c>
      <c r="C149" s="13" t="s">
        <v>40</v>
      </c>
      <c r="D149" s="12" t="s">
        <v>109</v>
      </c>
      <c r="E149" s="14">
        <v>456</v>
      </c>
      <c r="F149" s="14">
        <v>450</v>
      </c>
      <c r="G149" s="14">
        <v>697</v>
      </c>
      <c r="H149" s="14">
        <f t="shared" si="72"/>
        <v>587.76666666666677</v>
      </c>
      <c r="I149" s="14">
        <v>60</v>
      </c>
      <c r="J149" s="14">
        <v>540</v>
      </c>
      <c r="K149" s="26">
        <v>6.5</v>
      </c>
      <c r="L149" s="15">
        <f t="shared" si="73"/>
        <v>3510</v>
      </c>
      <c r="M149" s="11">
        <f t="shared" si="82"/>
        <v>135</v>
      </c>
      <c r="N149" s="15">
        <f t="shared" si="83"/>
        <v>877.5</v>
      </c>
      <c r="O149" s="11">
        <f t="shared" si="84"/>
        <v>135</v>
      </c>
      <c r="P149" s="15">
        <f t="shared" si="85"/>
        <v>877.5</v>
      </c>
      <c r="Q149" s="11">
        <f t="shared" si="86"/>
        <v>135</v>
      </c>
      <c r="R149" s="50">
        <f t="shared" si="87"/>
        <v>877.5</v>
      </c>
      <c r="S149" s="11">
        <f t="shared" si="88"/>
        <v>135</v>
      </c>
      <c r="T149" s="15">
        <f t="shared" si="89"/>
        <v>877.5</v>
      </c>
    </row>
    <row r="150" spans="1:20" ht="15.5" x14ac:dyDescent="0.3">
      <c r="A150" s="12">
        <v>145</v>
      </c>
      <c r="B150" s="9" t="s">
        <v>180</v>
      </c>
      <c r="C150" s="13" t="s">
        <v>40</v>
      </c>
      <c r="D150" s="12" t="s">
        <v>62</v>
      </c>
      <c r="E150" s="14">
        <v>23</v>
      </c>
      <c r="F150" s="14">
        <v>38</v>
      </c>
      <c r="G150" s="14">
        <v>37</v>
      </c>
      <c r="H150" s="14">
        <f t="shared" si="72"/>
        <v>35.933333333333337</v>
      </c>
      <c r="I150" s="14">
        <v>5</v>
      </c>
      <c r="J150" s="14">
        <v>32</v>
      </c>
      <c r="K150" s="18">
        <v>650</v>
      </c>
      <c r="L150" s="15">
        <f t="shared" si="73"/>
        <v>20800</v>
      </c>
      <c r="M150" s="11">
        <f t="shared" si="82"/>
        <v>8</v>
      </c>
      <c r="N150" s="15">
        <f t="shared" si="83"/>
        <v>5200</v>
      </c>
      <c r="O150" s="11">
        <f t="shared" si="84"/>
        <v>8</v>
      </c>
      <c r="P150" s="15">
        <f t="shared" si="85"/>
        <v>5200</v>
      </c>
      <c r="Q150" s="11">
        <f t="shared" si="86"/>
        <v>8</v>
      </c>
      <c r="R150" s="50">
        <f t="shared" si="87"/>
        <v>5200</v>
      </c>
      <c r="S150" s="11">
        <f t="shared" si="88"/>
        <v>8</v>
      </c>
      <c r="T150" s="15">
        <f t="shared" si="89"/>
        <v>5200</v>
      </c>
    </row>
    <row r="151" spans="1:20" ht="15.5" x14ac:dyDescent="0.3">
      <c r="A151" s="12">
        <v>146</v>
      </c>
      <c r="B151" s="9" t="s">
        <v>181</v>
      </c>
      <c r="C151" s="13" t="s">
        <v>40</v>
      </c>
      <c r="D151" s="12" t="s">
        <v>62</v>
      </c>
      <c r="E151" s="14">
        <v>60</v>
      </c>
      <c r="F151" s="14">
        <v>72</v>
      </c>
      <c r="G151" s="14">
        <v>85</v>
      </c>
      <c r="H151" s="14">
        <f t="shared" si="72"/>
        <v>79.566666666666663</v>
      </c>
      <c r="I151" s="14">
        <v>10</v>
      </c>
      <c r="J151" s="14">
        <v>80</v>
      </c>
      <c r="K151" s="18">
        <v>650</v>
      </c>
      <c r="L151" s="15">
        <f t="shared" si="73"/>
        <v>52000</v>
      </c>
      <c r="M151" s="11">
        <f t="shared" si="82"/>
        <v>20</v>
      </c>
      <c r="N151" s="15">
        <f t="shared" si="83"/>
        <v>13000</v>
      </c>
      <c r="O151" s="11">
        <f t="shared" si="84"/>
        <v>20</v>
      </c>
      <c r="P151" s="15">
        <f t="shared" si="85"/>
        <v>13000</v>
      </c>
      <c r="Q151" s="11">
        <f t="shared" si="86"/>
        <v>20</v>
      </c>
      <c r="R151" s="50">
        <f t="shared" si="87"/>
        <v>13000</v>
      </c>
      <c r="S151" s="11">
        <f t="shared" si="88"/>
        <v>20</v>
      </c>
      <c r="T151" s="15">
        <f t="shared" si="89"/>
        <v>13000</v>
      </c>
    </row>
    <row r="152" spans="1:20" ht="15.5" x14ac:dyDescent="0.3">
      <c r="A152" s="12">
        <v>147</v>
      </c>
      <c r="B152" s="9" t="s">
        <v>182</v>
      </c>
      <c r="C152" s="13" t="s">
        <v>40</v>
      </c>
      <c r="D152" s="12" t="s">
        <v>62</v>
      </c>
      <c r="E152" s="14">
        <v>20</v>
      </c>
      <c r="F152" s="14">
        <v>44</v>
      </c>
      <c r="G152" s="14">
        <v>98</v>
      </c>
      <c r="H152" s="14">
        <f t="shared" si="72"/>
        <v>59.400000000000006</v>
      </c>
      <c r="I152" s="14">
        <v>10</v>
      </c>
      <c r="J152" s="14">
        <v>60</v>
      </c>
      <c r="K152" s="18">
        <v>650</v>
      </c>
      <c r="L152" s="15">
        <f t="shared" si="73"/>
        <v>39000</v>
      </c>
      <c r="M152" s="11">
        <f t="shared" si="82"/>
        <v>15</v>
      </c>
      <c r="N152" s="15">
        <f t="shared" si="83"/>
        <v>9750</v>
      </c>
      <c r="O152" s="11">
        <f t="shared" si="84"/>
        <v>15</v>
      </c>
      <c r="P152" s="15">
        <f t="shared" si="85"/>
        <v>9750</v>
      </c>
      <c r="Q152" s="11">
        <f t="shared" si="86"/>
        <v>15</v>
      </c>
      <c r="R152" s="50">
        <f t="shared" si="87"/>
        <v>9750</v>
      </c>
      <c r="S152" s="11">
        <f t="shared" si="88"/>
        <v>15</v>
      </c>
      <c r="T152" s="15">
        <f t="shared" si="89"/>
        <v>9750</v>
      </c>
    </row>
    <row r="153" spans="1:20" ht="15.5" x14ac:dyDescent="0.3">
      <c r="A153" s="12">
        <v>148</v>
      </c>
      <c r="B153" s="9" t="s">
        <v>183</v>
      </c>
      <c r="C153" s="13" t="s">
        <v>40</v>
      </c>
      <c r="D153" s="12" t="s">
        <v>62</v>
      </c>
      <c r="E153" s="14">
        <v>12</v>
      </c>
      <c r="F153" s="14">
        <v>21</v>
      </c>
      <c r="G153" s="14">
        <v>47</v>
      </c>
      <c r="H153" s="14">
        <f t="shared" si="72"/>
        <v>29.333333333333336</v>
      </c>
      <c r="I153" s="14">
        <v>5</v>
      </c>
      <c r="J153" s="14">
        <v>24</v>
      </c>
      <c r="K153" s="18">
        <v>650</v>
      </c>
      <c r="L153" s="15">
        <f t="shared" si="73"/>
        <v>15600</v>
      </c>
      <c r="M153" s="11">
        <f t="shared" si="82"/>
        <v>6</v>
      </c>
      <c r="N153" s="15">
        <f t="shared" si="83"/>
        <v>3900</v>
      </c>
      <c r="O153" s="11">
        <f t="shared" si="84"/>
        <v>6</v>
      </c>
      <c r="P153" s="15">
        <f t="shared" si="85"/>
        <v>3900</v>
      </c>
      <c r="Q153" s="11">
        <f t="shared" si="86"/>
        <v>6</v>
      </c>
      <c r="R153" s="50">
        <f t="shared" si="87"/>
        <v>3900</v>
      </c>
      <c r="S153" s="11">
        <f t="shared" si="88"/>
        <v>6</v>
      </c>
      <c r="T153" s="15">
        <f t="shared" si="89"/>
        <v>3900</v>
      </c>
    </row>
    <row r="154" spans="1:20" ht="15.5" x14ac:dyDescent="0.3">
      <c r="A154" s="12">
        <v>149</v>
      </c>
      <c r="B154" s="9" t="s">
        <v>184</v>
      </c>
      <c r="C154" s="13" t="s">
        <v>40</v>
      </c>
      <c r="D154" s="12" t="s">
        <v>41</v>
      </c>
      <c r="E154" s="14">
        <v>14</v>
      </c>
      <c r="F154" s="14">
        <v>78</v>
      </c>
      <c r="G154" s="14">
        <v>23</v>
      </c>
      <c r="H154" s="14">
        <f t="shared" si="72"/>
        <v>42.166666666666671</v>
      </c>
      <c r="I154" s="14">
        <v>15</v>
      </c>
      <c r="J154" s="14">
        <v>24</v>
      </c>
      <c r="K154" s="18">
        <v>68</v>
      </c>
      <c r="L154" s="15">
        <f t="shared" si="73"/>
        <v>1632</v>
      </c>
      <c r="M154" s="11">
        <f t="shared" si="82"/>
        <v>6</v>
      </c>
      <c r="N154" s="15">
        <f t="shared" si="83"/>
        <v>408</v>
      </c>
      <c r="O154" s="11">
        <f t="shared" si="84"/>
        <v>6</v>
      </c>
      <c r="P154" s="15">
        <f t="shared" si="85"/>
        <v>408</v>
      </c>
      <c r="Q154" s="11">
        <f t="shared" si="86"/>
        <v>6</v>
      </c>
      <c r="R154" s="50">
        <f t="shared" si="87"/>
        <v>408</v>
      </c>
      <c r="S154" s="11">
        <f t="shared" si="88"/>
        <v>6</v>
      </c>
      <c r="T154" s="15">
        <f t="shared" si="89"/>
        <v>408</v>
      </c>
    </row>
    <row r="155" spans="1:20" ht="15.5" x14ac:dyDescent="0.3">
      <c r="A155" s="12">
        <v>150</v>
      </c>
      <c r="B155" s="9" t="s">
        <v>185</v>
      </c>
      <c r="C155" s="13" t="s">
        <v>40</v>
      </c>
      <c r="D155" s="12" t="s">
        <v>41</v>
      </c>
      <c r="E155" s="14">
        <v>38</v>
      </c>
      <c r="F155" s="14">
        <v>38</v>
      </c>
      <c r="G155" s="14">
        <v>7</v>
      </c>
      <c r="H155" s="14">
        <f t="shared" si="72"/>
        <v>30.433333333333337</v>
      </c>
      <c r="I155" s="14">
        <v>20</v>
      </c>
      <c r="J155" s="14">
        <v>12</v>
      </c>
      <c r="K155" s="18">
        <v>74</v>
      </c>
      <c r="L155" s="15">
        <f t="shared" si="73"/>
        <v>888</v>
      </c>
      <c r="M155" s="11">
        <f t="shared" si="82"/>
        <v>3</v>
      </c>
      <c r="N155" s="15">
        <f t="shared" si="83"/>
        <v>222</v>
      </c>
      <c r="O155" s="11">
        <f t="shared" si="84"/>
        <v>3</v>
      </c>
      <c r="P155" s="15">
        <f t="shared" si="85"/>
        <v>222</v>
      </c>
      <c r="Q155" s="11">
        <f t="shared" si="86"/>
        <v>3</v>
      </c>
      <c r="R155" s="50">
        <f t="shared" si="87"/>
        <v>222</v>
      </c>
      <c r="S155" s="11">
        <f t="shared" si="88"/>
        <v>3</v>
      </c>
      <c r="T155" s="15">
        <f t="shared" si="89"/>
        <v>222</v>
      </c>
    </row>
    <row r="156" spans="1:20" ht="15.5" x14ac:dyDescent="0.3">
      <c r="A156" s="12">
        <v>151</v>
      </c>
      <c r="B156" s="9" t="s">
        <v>186</v>
      </c>
      <c r="C156" s="13" t="s">
        <v>40</v>
      </c>
      <c r="D156" s="12" t="s">
        <v>41</v>
      </c>
      <c r="E156" s="14">
        <v>14</v>
      </c>
      <c r="F156" s="14">
        <v>10</v>
      </c>
      <c r="G156" s="14">
        <v>0</v>
      </c>
      <c r="H156" s="14">
        <f t="shared" si="72"/>
        <v>8.8000000000000007</v>
      </c>
      <c r="I156" s="14">
        <v>10</v>
      </c>
      <c r="J156" s="14">
        <v>0</v>
      </c>
      <c r="K156" s="18">
        <v>80</v>
      </c>
      <c r="L156" s="15">
        <f t="shared" si="73"/>
        <v>0</v>
      </c>
      <c r="M156" s="11">
        <f t="shared" si="82"/>
        <v>0</v>
      </c>
      <c r="N156" s="15">
        <f t="shared" si="83"/>
        <v>0</v>
      </c>
      <c r="O156" s="11">
        <f t="shared" si="84"/>
        <v>0</v>
      </c>
      <c r="P156" s="15">
        <f t="shared" si="85"/>
        <v>0</v>
      </c>
      <c r="Q156" s="11">
        <f t="shared" si="86"/>
        <v>0</v>
      </c>
      <c r="R156" s="50">
        <f t="shared" si="87"/>
        <v>0</v>
      </c>
      <c r="S156" s="11">
        <f t="shared" si="88"/>
        <v>0</v>
      </c>
      <c r="T156" s="15">
        <f t="shared" si="89"/>
        <v>0</v>
      </c>
    </row>
    <row r="157" spans="1:20" ht="15.5" x14ac:dyDescent="0.3">
      <c r="A157" s="12">
        <v>152</v>
      </c>
      <c r="B157" s="9" t="s">
        <v>187</v>
      </c>
      <c r="C157" s="13" t="s">
        <v>40</v>
      </c>
      <c r="D157" s="12" t="s">
        <v>41</v>
      </c>
      <c r="E157" s="14">
        <v>22</v>
      </c>
      <c r="F157" s="14">
        <v>27</v>
      </c>
      <c r="G157" s="14">
        <v>2</v>
      </c>
      <c r="H157" s="14">
        <f t="shared" si="72"/>
        <v>18.700000000000003</v>
      </c>
      <c r="I157" s="14">
        <v>3</v>
      </c>
      <c r="J157" s="14">
        <v>16</v>
      </c>
      <c r="K157" s="18">
        <v>40</v>
      </c>
      <c r="L157" s="15">
        <f t="shared" si="73"/>
        <v>640</v>
      </c>
      <c r="M157" s="11">
        <f t="shared" si="82"/>
        <v>4</v>
      </c>
      <c r="N157" s="15">
        <f t="shared" si="83"/>
        <v>160</v>
      </c>
      <c r="O157" s="11">
        <f t="shared" si="84"/>
        <v>4</v>
      </c>
      <c r="P157" s="15">
        <f t="shared" si="85"/>
        <v>160</v>
      </c>
      <c r="Q157" s="11">
        <f t="shared" si="86"/>
        <v>4</v>
      </c>
      <c r="R157" s="50">
        <f t="shared" si="87"/>
        <v>160</v>
      </c>
      <c r="S157" s="11">
        <f t="shared" si="88"/>
        <v>4</v>
      </c>
      <c r="T157" s="15">
        <f t="shared" si="89"/>
        <v>160</v>
      </c>
    </row>
    <row r="158" spans="1:20" ht="15.5" x14ac:dyDescent="0.3">
      <c r="A158" s="12">
        <v>153</v>
      </c>
      <c r="B158" s="9" t="s">
        <v>188</v>
      </c>
      <c r="C158" s="13" t="s">
        <v>40</v>
      </c>
      <c r="D158" s="12" t="s">
        <v>109</v>
      </c>
      <c r="E158" s="14">
        <v>8</v>
      </c>
      <c r="F158" s="14">
        <v>5</v>
      </c>
      <c r="G158" s="14">
        <v>0</v>
      </c>
      <c r="H158" s="14">
        <f t="shared" ref="H158:H189" si="90">(E158+F158+G158)/3*1.1</f>
        <v>4.7666666666666666</v>
      </c>
      <c r="I158" s="14">
        <v>5</v>
      </c>
      <c r="J158" s="14">
        <v>0</v>
      </c>
      <c r="K158" s="18">
        <v>270</v>
      </c>
      <c r="L158" s="15">
        <f t="shared" ref="L158:L189" si="91">J158*K158</f>
        <v>0</v>
      </c>
      <c r="M158" s="52">
        <f t="shared" ref="M158:M159" si="92">J158/4</f>
        <v>0</v>
      </c>
      <c r="N158" s="52">
        <f t="shared" ref="N158:N159" si="93">K158*M158</f>
        <v>0</v>
      </c>
      <c r="O158" s="52">
        <f t="shared" ref="O158:O159" si="94">J158/4</f>
        <v>0</v>
      </c>
      <c r="P158" s="52">
        <f t="shared" ref="P158:P159" si="95">K158*O158</f>
        <v>0</v>
      </c>
      <c r="Q158" s="52">
        <f t="shared" ref="Q158:Q159" si="96">J158/4</f>
        <v>0</v>
      </c>
      <c r="R158" s="52">
        <f t="shared" ref="R158:R159" si="97">K158*Q158</f>
        <v>0</v>
      </c>
      <c r="S158" s="52">
        <f t="shared" ref="S158:S159" si="98">J158/4</f>
        <v>0</v>
      </c>
      <c r="T158" s="52">
        <f t="shared" ref="T158:T159" si="99">K158*S158</f>
        <v>0</v>
      </c>
    </row>
    <row r="159" spans="1:20" ht="15.5" x14ac:dyDescent="0.3">
      <c r="A159" s="12">
        <v>154</v>
      </c>
      <c r="B159" s="9" t="s">
        <v>189</v>
      </c>
      <c r="C159" s="13" t="s">
        <v>40</v>
      </c>
      <c r="D159" s="12" t="s">
        <v>109</v>
      </c>
      <c r="E159" s="14">
        <v>0</v>
      </c>
      <c r="F159" s="14">
        <v>6</v>
      </c>
      <c r="G159" s="14">
        <v>0</v>
      </c>
      <c r="H159" s="14">
        <f t="shared" si="90"/>
        <v>2.2000000000000002</v>
      </c>
      <c r="I159" s="14">
        <v>5</v>
      </c>
      <c r="J159" s="14">
        <v>0</v>
      </c>
      <c r="K159" s="18">
        <v>279</v>
      </c>
      <c r="L159" s="15">
        <f t="shared" si="91"/>
        <v>0</v>
      </c>
      <c r="M159" s="52">
        <f t="shared" si="92"/>
        <v>0</v>
      </c>
      <c r="N159" s="52">
        <f t="shared" si="93"/>
        <v>0</v>
      </c>
      <c r="O159" s="52">
        <f t="shared" si="94"/>
        <v>0</v>
      </c>
      <c r="P159" s="52">
        <f t="shared" si="95"/>
        <v>0</v>
      </c>
      <c r="Q159" s="52">
        <f t="shared" si="96"/>
        <v>0</v>
      </c>
      <c r="R159" s="52">
        <f t="shared" si="97"/>
        <v>0</v>
      </c>
      <c r="S159" s="52">
        <f t="shared" si="98"/>
        <v>0</v>
      </c>
      <c r="T159" s="52">
        <f t="shared" si="99"/>
        <v>0</v>
      </c>
    </row>
    <row r="160" spans="1:20" ht="15.5" x14ac:dyDescent="0.3">
      <c r="A160" s="12">
        <v>155</v>
      </c>
      <c r="B160" s="9" t="s">
        <v>190</v>
      </c>
      <c r="C160" s="13" t="s">
        <v>40</v>
      </c>
      <c r="D160" s="12" t="s">
        <v>41</v>
      </c>
      <c r="E160" s="14">
        <v>318</v>
      </c>
      <c r="F160" s="14">
        <v>317</v>
      </c>
      <c r="G160" s="14">
        <v>175</v>
      </c>
      <c r="H160" s="14">
        <f t="shared" si="90"/>
        <v>297</v>
      </c>
      <c r="I160" s="14">
        <v>80</v>
      </c>
      <c r="J160" s="14">
        <v>220</v>
      </c>
      <c r="K160" s="18">
        <v>12.84</v>
      </c>
      <c r="L160" s="15">
        <f t="shared" si="91"/>
        <v>2824.8</v>
      </c>
      <c r="M160" s="52">
        <f t="shared" ref="M160:M189" si="100">J160/4</f>
        <v>55</v>
      </c>
      <c r="N160" s="52">
        <f t="shared" ref="N160:N189" si="101">K160*M160</f>
        <v>706.2</v>
      </c>
      <c r="O160" s="52">
        <f t="shared" ref="O160:O189" si="102">J160/4</f>
        <v>55</v>
      </c>
      <c r="P160" s="52">
        <f t="shared" ref="P160:P189" si="103">K160*O160</f>
        <v>706.2</v>
      </c>
      <c r="Q160" s="52">
        <f t="shared" ref="Q160:Q189" si="104">J160/4</f>
        <v>55</v>
      </c>
      <c r="R160" s="52">
        <f t="shared" ref="R160:R189" si="105">K160*Q160</f>
        <v>706.2</v>
      </c>
      <c r="S160" s="52">
        <f t="shared" ref="S160:S189" si="106">J160/4</f>
        <v>55</v>
      </c>
      <c r="T160" s="52">
        <f t="shared" ref="T160:T189" si="107">K160*S160</f>
        <v>706.2</v>
      </c>
    </row>
    <row r="161" spans="1:20" ht="18" x14ac:dyDescent="0.3">
      <c r="A161" s="12">
        <v>156</v>
      </c>
      <c r="B161" s="9" t="s">
        <v>191</v>
      </c>
      <c r="C161" s="13" t="s">
        <v>40</v>
      </c>
      <c r="D161" s="12" t="s">
        <v>18</v>
      </c>
      <c r="E161" s="14">
        <v>11</v>
      </c>
      <c r="F161" s="14">
        <v>12</v>
      </c>
      <c r="G161" s="14">
        <v>36</v>
      </c>
      <c r="H161" s="14">
        <f t="shared" si="90"/>
        <v>21.633333333333336</v>
      </c>
      <c r="I161" s="14">
        <v>5</v>
      </c>
      <c r="J161" s="14">
        <v>16</v>
      </c>
      <c r="K161" s="18">
        <v>450</v>
      </c>
      <c r="L161" s="15">
        <f t="shared" si="91"/>
        <v>7200</v>
      </c>
      <c r="M161" s="52">
        <f t="shared" si="100"/>
        <v>4</v>
      </c>
      <c r="N161" s="52">
        <f t="shared" si="101"/>
        <v>1800</v>
      </c>
      <c r="O161" s="52">
        <f t="shared" si="102"/>
        <v>4</v>
      </c>
      <c r="P161" s="52">
        <f t="shared" si="103"/>
        <v>1800</v>
      </c>
      <c r="Q161" s="52">
        <f t="shared" si="104"/>
        <v>4</v>
      </c>
      <c r="R161" s="52">
        <f t="shared" si="105"/>
        <v>1800</v>
      </c>
      <c r="S161" s="52">
        <f t="shared" si="106"/>
        <v>4</v>
      </c>
      <c r="T161" s="52">
        <f t="shared" si="107"/>
        <v>1800</v>
      </c>
    </row>
    <row r="162" spans="1:20" ht="15.5" x14ac:dyDescent="0.3">
      <c r="A162" s="12">
        <v>157</v>
      </c>
      <c r="B162" s="9" t="s">
        <v>192</v>
      </c>
      <c r="C162" s="13" t="s">
        <v>40</v>
      </c>
      <c r="D162" s="12" t="s">
        <v>55</v>
      </c>
      <c r="E162" s="14">
        <v>397</v>
      </c>
      <c r="F162" s="14">
        <v>690</v>
      </c>
      <c r="G162" s="14">
        <v>694</v>
      </c>
      <c r="H162" s="14">
        <f t="shared" si="90"/>
        <v>653.0333333333333</v>
      </c>
      <c r="I162" s="14">
        <v>150</v>
      </c>
      <c r="J162" s="14">
        <v>520</v>
      </c>
      <c r="K162" s="18">
        <v>19</v>
      </c>
      <c r="L162" s="15">
        <f t="shared" si="91"/>
        <v>9880</v>
      </c>
      <c r="M162" s="52">
        <f t="shared" si="100"/>
        <v>130</v>
      </c>
      <c r="N162" s="52">
        <f t="shared" si="101"/>
        <v>2470</v>
      </c>
      <c r="O162" s="52">
        <f t="shared" si="102"/>
        <v>130</v>
      </c>
      <c r="P162" s="52">
        <f t="shared" si="103"/>
        <v>2470</v>
      </c>
      <c r="Q162" s="52">
        <f t="shared" si="104"/>
        <v>130</v>
      </c>
      <c r="R162" s="52">
        <f t="shared" si="105"/>
        <v>2470</v>
      </c>
      <c r="S162" s="52">
        <f t="shared" si="106"/>
        <v>130</v>
      </c>
      <c r="T162" s="52">
        <f t="shared" si="107"/>
        <v>2470</v>
      </c>
    </row>
    <row r="163" spans="1:20" ht="15.5" x14ac:dyDescent="0.3">
      <c r="A163" s="12">
        <v>158</v>
      </c>
      <c r="B163" s="9" t="s">
        <v>193</v>
      </c>
      <c r="C163" s="13" t="s">
        <v>40</v>
      </c>
      <c r="D163" s="12" t="s">
        <v>17</v>
      </c>
      <c r="E163" s="14">
        <v>10</v>
      </c>
      <c r="F163" s="14">
        <v>6</v>
      </c>
      <c r="G163" s="14">
        <v>0</v>
      </c>
      <c r="H163" s="14">
        <f t="shared" si="90"/>
        <v>5.8666666666666671</v>
      </c>
      <c r="I163" s="14">
        <v>2</v>
      </c>
      <c r="J163" s="14">
        <v>4</v>
      </c>
      <c r="K163" s="18">
        <v>1300</v>
      </c>
      <c r="L163" s="15">
        <f t="shared" si="91"/>
        <v>5200</v>
      </c>
      <c r="M163" s="52">
        <f t="shared" si="100"/>
        <v>1</v>
      </c>
      <c r="N163" s="52">
        <f t="shared" si="101"/>
        <v>1300</v>
      </c>
      <c r="O163" s="52">
        <f t="shared" si="102"/>
        <v>1</v>
      </c>
      <c r="P163" s="52">
        <f t="shared" si="103"/>
        <v>1300</v>
      </c>
      <c r="Q163" s="52">
        <f t="shared" si="104"/>
        <v>1</v>
      </c>
      <c r="R163" s="52">
        <f t="shared" si="105"/>
        <v>1300</v>
      </c>
      <c r="S163" s="52">
        <f t="shared" si="106"/>
        <v>1</v>
      </c>
      <c r="T163" s="52">
        <f t="shared" si="107"/>
        <v>1300</v>
      </c>
    </row>
    <row r="164" spans="1:20" ht="15.5" x14ac:dyDescent="0.3">
      <c r="A164" s="12">
        <v>159</v>
      </c>
      <c r="B164" s="9" t="s">
        <v>194</v>
      </c>
      <c r="C164" s="13" t="s">
        <v>40</v>
      </c>
      <c r="D164" s="12" t="s">
        <v>90</v>
      </c>
      <c r="E164" s="14">
        <v>97</v>
      </c>
      <c r="F164" s="14">
        <v>57</v>
      </c>
      <c r="G164" s="14">
        <v>55</v>
      </c>
      <c r="H164" s="14">
        <f t="shared" si="90"/>
        <v>76.63333333333334</v>
      </c>
      <c r="I164" s="14">
        <v>10</v>
      </c>
      <c r="J164" s="14">
        <v>80</v>
      </c>
      <c r="K164" s="18">
        <v>70</v>
      </c>
      <c r="L164" s="15">
        <f t="shared" si="91"/>
        <v>5600</v>
      </c>
      <c r="M164" s="52">
        <f t="shared" si="100"/>
        <v>20</v>
      </c>
      <c r="N164" s="52">
        <f t="shared" si="101"/>
        <v>1400</v>
      </c>
      <c r="O164" s="52">
        <f t="shared" si="102"/>
        <v>20</v>
      </c>
      <c r="P164" s="52">
        <f t="shared" si="103"/>
        <v>1400</v>
      </c>
      <c r="Q164" s="52">
        <f t="shared" si="104"/>
        <v>20</v>
      </c>
      <c r="R164" s="52">
        <f t="shared" si="105"/>
        <v>1400</v>
      </c>
      <c r="S164" s="52">
        <f t="shared" si="106"/>
        <v>20</v>
      </c>
      <c r="T164" s="52">
        <f t="shared" si="107"/>
        <v>1400</v>
      </c>
    </row>
    <row r="165" spans="1:20" ht="15.5" x14ac:dyDescent="0.3">
      <c r="A165" s="12">
        <v>160</v>
      </c>
      <c r="B165" s="9" t="s">
        <v>195</v>
      </c>
      <c r="C165" s="13" t="s">
        <v>40</v>
      </c>
      <c r="D165" s="12" t="s">
        <v>41</v>
      </c>
      <c r="E165" s="14">
        <v>19</v>
      </c>
      <c r="F165" s="14">
        <v>22</v>
      </c>
      <c r="G165" s="14">
        <v>14</v>
      </c>
      <c r="H165" s="14">
        <f t="shared" si="90"/>
        <v>20.166666666666668</v>
      </c>
      <c r="I165" s="14">
        <v>5</v>
      </c>
      <c r="J165" s="14">
        <v>16</v>
      </c>
      <c r="K165" s="18">
        <v>55</v>
      </c>
      <c r="L165" s="15">
        <f t="shared" si="91"/>
        <v>880</v>
      </c>
      <c r="M165" s="52">
        <f t="shared" si="100"/>
        <v>4</v>
      </c>
      <c r="N165" s="52">
        <f t="shared" si="101"/>
        <v>220</v>
      </c>
      <c r="O165" s="52">
        <f t="shared" si="102"/>
        <v>4</v>
      </c>
      <c r="P165" s="52">
        <f t="shared" si="103"/>
        <v>220</v>
      </c>
      <c r="Q165" s="52">
        <f t="shared" si="104"/>
        <v>4</v>
      </c>
      <c r="R165" s="52">
        <f t="shared" si="105"/>
        <v>220</v>
      </c>
      <c r="S165" s="52">
        <f t="shared" si="106"/>
        <v>4</v>
      </c>
      <c r="T165" s="52">
        <f t="shared" si="107"/>
        <v>220</v>
      </c>
    </row>
    <row r="166" spans="1:20" ht="15.5" x14ac:dyDescent="0.3">
      <c r="A166" s="12">
        <v>161</v>
      </c>
      <c r="B166" s="37" t="s">
        <v>196</v>
      </c>
      <c r="C166" s="13" t="s">
        <v>40</v>
      </c>
      <c r="D166" s="35" t="s">
        <v>55</v>
      </c>
      <c r="E166" s="14">
        <v>0</v>
      </c>
      <c r="F166" s="14">
        <v>20</v>
      </c>
      <c r="G166" s="14">
        <v>5</v>
      </c>
      <c r="H166" s="14">
        <f t="shared" si="90"/>
        <v>9.1666666666666679</v>
      </c>
      <c r="I166" s="35">
        <v>6</v>
      </c>
      <c r="J166" s="14">
        <v>10</v>
      </c>
      <c r="K166" s="18">
        <v>420</v>
      </c>
      <c r="L166" s="15">
        <f t="shared" si="91"/>
        <v>4200</v>
      </c>
      <c r="M166" s="52">
        <f t="shared" si="100"/>
        <v>2.5</v>
      </c>
      <c r="N166" s="52">
        <f t="shared" si="101"/>
        <v>1050</v>
      </c>
      <c r="O166" s="52">
        <f t="shared" si="102"/>
        <v>2.5</v>
      </c>
      <c r="P166" s="52">
        <f t="shared" si="103"/>
        <v>1050</v>
      </c>
      <c r="Q166" s="52">
        <f t="shared" si="104"/>
        <v>2.5</v>
      </c>
      <c r="R166" s="52">
        <f t="shared" si="105"/>
        <v>1050</v>
      </c>
      <c r="S166" s="52">
        <f t="shared" si="106"/>
        <v>2.5</v>
      </c>
      <c r="T166" s="52">
        <f t="shared" si="107"/>
        <v>1050</v>
      </c>
    </row>
    <row r="167" spans="1:20" ht="15.5" x14ac:dyDescent="0.3">
      <c r="A167" s="12">
        <v>162</v>
      </c>
      <c r="B167" s="37" t="s">
        <v>197</v>
      </c>
      <c r="C167" s="13" t="s">
        <v>40</v>
      </c>
      <c r="D167" s="35" t="s">
        <v>55</v>
      </c>
      <c r="E167" s="14">
        <v>12</v>
      </c>
      <c r="F167" s="14">
        <v>20</v>
      </c>
      <c r="G167" s="14">
        <v>10</v>
      </c>
      <c r="H167" s="14">
        <f t="shared" si="90"/>
        <v>15.400000000000002</v>
      </c>
      <c r="I167" s="35">
        <v>2</v>
      </c>
      <c r="J167" s="14">
        <v>40</v>
      </c>
      <c r="K167" s="18">
        <v>420</v>
      </c>
      <c r="L167" s="15">
        <f t="shared" si="91"/>
        <v>16800</v>
      </c>
      <c r="M167" s="52">
        <f t="shared" si="100"/>
        <v>10</v>
      </c>
      <c r="N167" s="52">
        <f t="shared" si="101"/>
        <v>4200</v>
      </c>
      <c r="O167" s="52">
        <f t="shared" si="102"/>
        <v>10</v>
      </c>
      <c r="P167" s="52">
        <f t="shared" si="103"/>
        <v>4200</v>
      </c>
      <c r="Q167" s="52">
        <f t="shared" si="104"/>
        <v>10</v>
      </c>
      <c r="R167" s="52">
        <f t="shared" si="105"/>
        <v>4200</v>
      </c>
      <c r="S167" s="52">
        <f t="shared" si="106"/>
        <v>10</v>
      </c>
      <c r="T167" s="52">
        <f t="shared" si="107"/>
        <v>4200</v>
      </c>
    </row>
    <row r="168" spans="1:20" ht="15.5" x14ac:dyDescent="0.3">
      <c r="A168" s="12">
        <v>163</v>
      </c>
      <c r="B168" s="37" t="s">
        <v>198</v>
      </c>
      <c r="C168" s="13" t="s">
        <v>40</v>
      </c>
      <c r="D168" s="35" t="s">
        <v>55</v>
      </c>
      <c r="E168" s="14">
        <v>24</v>
      </c>
      <c r="F168" s="14">
        <v>30</v>
      </c>
      <c r="G168" s="14">
        <v>10</v>
      </c>
      <c r="H168" s="14">
        <f t="shared" si="90"/>
        <v>23.466666666666669</v>
      </c>
      <c r="I168" s="35">
        <v>1</v>
      </c>
      <c r="J168" s="14">
        <v>60</v>
      </c>
      <c r="K168" s="18">
        <v>420</v>
      </c>
      <c r="L168" s="15">
        <f t="shared" si="91"/>
        <v>25200</v>
      </c>
      <c r="M168" s="52">
        <f t="shared" si="100"/>
        <v>15</v>
      </c>
      <c r="N168" s="52">
        <f t="shared" si="101"/>
        <v>6300</v>
      </c>
      <c r="O168" s="52">
        <f t="shared" si="102"/>
        <v>15</v>
      </c>
      <c r="P168" s="52">
        <f t="shared" si="103"/>
        <v>6300</v>
      </c>
      <c r="Q168" s="52">
        <f t="shared" si="104"/>
        <v>15</v>
      </c>
      <c r="R168" s="52">
        <f t="shared" si="105"/>
        <v>6300</v>
      </c>
      <c r="S168" s="52">
        <f t="shared" si="106"/>
        <v>15</v>
      </c>
      <c r="T168" s="52">
        <f t="shared" si="107"/>
        <v>6300</v>
      </c>
    </row>
    <row r="169" spans="1:20" ht="15.5" x14ac:dyDescent="0.3">
      <c r="A169" s="12">
        <v>164</v>
      </c>
      <c r="B169" s="37" t="s">
        <v>199</v>
      </c>
      <c r="C169" s="13" t="s">
        <v>40</v>
      </c>
      <c r="D169" s="35" t="s">
        <v>55</v>
      </c>
      <c r="E169" s="14">
        <v>24</v>
      </c>
      <c r="F169" s="14">
        <v>20</v>
      </c>
      <c r="G169" s="14">
        <v>10</v>
      </c>
      <c r="H169" s="14">
        <f t="shared" si="90"/>
        <v>19.8</v>
      </c>
      <c r="I169" s="35">
        <v>5</v>
      </c>
      <c r="J169" s="14">
        <v>60</v>
      </c>
      <c r="K169" s="18">
        <v>420</v>
      </c>
      <c r="L169" s="15">
        <f t="shared" si="91"/>
        <v>25200</v>
      </c>
      <c r="M169" s="52">
        <f t="shared" si="100"/>
        <v>15</v>
      </c>
      <c r="N169" s="52">
        <f t="shared" si="101"/>
        <v>6300</v>
      </c>
      <c r="O169" s="52">
        <f t="shared" si="102"/>
        <v>15</v>
      </c>
      <c r="P169" s="52">
        <f t="shared" si="103"/>
        <v>6300</v>
      </c>
      <c r="Q169" s="52">
        <f t="shared" si="104"/>
        <v>15</v>
      </c>
      <c r="R169" s="52">
        <f t="shared" si="105"/>
        <v>6300</v>
      </c>
      <c r="S169" s="52">
        <f t="shared" si="106"/>
        <v>15</v>
      </c>
      <c r="T169" s="52">
        <f t="shared" si="107"/>
        <v>6300</v>
      </c>
    </row>
    <row r="170" spans="1:20" ht="15.5" x14ac:dyDescent="0.3">
      <c r="A170" s="12">
        <v>165</v>
      </c>
      <c r="B170" s="37" t="s">
        <v>200</v>
      </c>
      <c r="C170" s="13" t="s">
        <v>40</v>
      </c>
      <c r="D170" s="35" t="s">
        <v>55</v>
      </c>
      <c r="E170" s="14">
        <v>6</v>
      </c>
      <c r="F170" s="14">
        <v>20</v>
      </c>
      <c r="G170" s="14">
        <v>5</v>
      </c>
      <c r="H170" s="14">
        <f t="shared" si="90"/>
        <v>11.366666666666669</v>
      </c>
      <c r="I170" s="35">
        <v>6</v>
      </c>
      <c r="J170" s="14">
        <v>10</v>
      </c>
      <c r="K170" s="18">
        <v>250</v>
      </c>
      <c r="L170" s="15">
        <f t="shared" si="91"/>
        <v>2500</v>
      </c>
      <c r="M170" s="52">
        <f t="shared" si="100"/>
        <v>2.5</v>
      </c>
      <c r="N170" s="52">
        <f t="shared" si="101"/>
        <v>625</v>
      </c>
      <c r="O170" s="52">
        <f t="shared" si="102"/>
        <v>2.5</v>
      </c>
      <c r="P170" s="52">
        <f t="shared" si="103"/>
        <v>625</v>
      </c>
      <c r="Q170" s="52">
        <f t="shared" si="104"/>
        <v>2.5</v>
      </c>
      <c r="R170" s="52">
        <f t="shared" si="105"/>
        <v>625</v>
      </c>
      <c r="S170" s="52">
        <f t="shared" si="106"/>
        <v>2.5</v>
      </c>
      <c r="T170" s="52">
        <f t="shared" si="107"/>
        <v>625</v>
      </c>
    </row>
    <row r="171" spans="1:20" ht="15.5" x14ac:dyDescent="0.3">
      <c r="A171" s="12">
        <v>166</v>
      </c>
      <c r="B171" s="37" t="s">
        <v>201</v>
      </c>
      <c r="C171" s="13" t="s">
        <v>40</v>
      </c>
      <c r="D171" s="35" t="s">
        <v>55</v>
      </c>
      <c r="E171" s="14">
        <v>24</v>
      </c>
      <c r="F171" s="14">
        <v>20</v>
      </c>
      <c r="G171" s="14">
        <v>10</v>
      </c>
      <c r="H171" s="14">
        <f t="shared" si="90"/>
        <v>19.8</v>
      </c>
      <c r="I171" s="35">
        <v>5</v>
      </c>
      <c r="J171" s="14">
        <v>40</v>
      </c>
      <c r="K171" s="18">
        <v>250</v>
      </c>
      <c r="L171" s="15">
        <f t="shared" si="91"/>
        <v>10000</v>
      </c>
      <c r="M171" s="52">
        <f t="shared" si="100"/>
        <v>10</v>
      </c>
      <c r="N171" s="52">
        <f t="shared" si="101"/>
        <v>2500</v>
      </c>
      <c r="O171" s="52">
        <f t="shared" si="102"/>
        <v>10</v>
      </c>
      <c r="P171" s="52">
        <f t="shared" si="103"/>
        <v>2500</v>
      </c>
      <c r="Q171" s="52">
        <f t="shared" si="104"/>
        <v>10</v>
      </c>
      <c r="R171" s="52">
        <f t="shared" si="105"/>
        <v>2500</v>
      </c>
      <c r="S171" s="52">
        <f t="shared" si="106"/>
        <v>10</v>
      </c>
      <c r="T171" s="52">
        <f t="shared" si="107"/>
        <v>2500</v>
      </c>
    </row>
    <row r="172" spans="1:20" ht="15.5" x14ac:dyDescent="0.3">
      <c r="A172" s="12">
        <v>167</v>
      </c>
      <c r="B172" s="37" t="s">
        <v>202</v>
      </c>
      <c r="C172" s="13" t="s">
        <v>40</v>
      </c>
      <c r="D172" s="35" t="s">
        <v>55</v>
      </c>
      <c r="E172" s="14">
        <v>24</v>
      </c>
      <c r="F172" s="14">
        <v>20</v>
      </c>
      <c r="G172" s="14">
        <v>10</v>
      </c>
      <c r="H172" s="14">
        <f t="shared" si="90"/>
        <v>19.8</v>
      </c>
      <c r="I172" s="35">
        <v>0</v>
      </c>
      <c r="J172" s="14">
        <v>60</v>
      </c>
      <c r="K172" s="18">
        <v>250</v>
      </c>
      <c r="L172" s="15">
        <f t="shared" si="91"/>
        <v>15000</v>
      </c>
      <c r="M172" s="52">
        <f t="shared" si="100"/>
        <v>15</v>
      </c>
      <c r="N172" s="52">
        <f t="shared" si="101"/>
        <v>3750</v>
      </c>
      <c r="O172" s="52">
        <f t="shared" si="102"/>
        <v>15</v>
      </c>
      <c r="P172" s="52">
        <f t="shared" si="103"/>
        <v>3750</v>
      </c>
      <c r="Q172" s="52">
        <f t="shared" si="104"/>
        <v>15</v>
      </c>
      <c r="R172" s="52">
        <f t="shared" si="105"/>
        <v>3750</v>
      </c>
      <c r="S172" s="52">
        <f t="shared" si="106"/>
        <v>15</v>
      </c>
      <c r="T172" s="52">
        <f t="shared" si="107"/>
        <v>3750</v>
      </c>
    </row>
    <row r="173" spans="1:20" ht="15.5" x14ac:dyDescent="0.3">
      <c r="A173" s="12">
        <v>168</v>
      </c>
      <c r="B173" s="37" t="s">
        <v>203</v>
      </c>
      <c r="C173" s="13" t="s">
        <v>40</v>
      </c>
      <c r="D173" s="35" t="s">
        <v>55</v>
      </c>
      <c r="E173" s="14">
        <v>6</v>
      </c>
      <c r="F173" s="14">
        <v>10</v>
      </c>
      <c r="G173" s="14">
        <v>10</v>
      </c>
      <c r="H173" s="14">
        <f t="shared" si="90"/>
        <v>9.5333333333333332</v>
      </c>
      <c r="I173" s="35">
        <v>5</v>
      </c>
      <c r="J173" s="14">
        <v>40</v>
      </c>
      <c r="K173" s="18">
        <v>250</v>
      </c>
      <c r="L173" s="15">
        <f t="shared" si="91"/>
        <v>10000</v>
      </c>
      <c r="M173" s="52">
        <f t="shared" si="100"/>
        <v>10</v>
      </c>
      <c r="N173" s="52">
        <f t="shared" si="101"/>
        <v>2500</v>
      </c>
      <c r="O173" s="52">
        <f t="shared" si="102"/>
        <v>10</v>
      </c>
      <c r="P173" s="52">
        <f t="shared" si="103"/>
        <v>2500</v>
      </c>
      <c r="Q173" s="52">
        <f t="shared" si="104"/>
        <v>10</v>
      </c>
      <c r="R173" s="52">
        <f t="shared" si="105"/>
        <v>2500</v>
      </c>
      <c r="S173" s="52">
        <f t="shared" si="106"/>
        <v>10</v>
      </c>
      <c r="T173" s="52">
        <f t="shared" si="107"/>
        <v>2500</v>
      </c>
    </row>
    <row r="174" spans="1:20" ht="15.5" x14ac:dyDescent="0.3">
      <c r="A174" s="12">
        <v>169</v>
      </c>
      <c r="B174" s="37" t="s">
        <v>204</v>
      </c>
      <c r="C174" s="13" t="s">
        <v>40</v>
      </c>
      <c r="D174" s="35" t="s">
        <v>55</v>
      </c>
      <c r="E174" s="14">
        <v>0</v>
      </c>
      <c r="F174" s="14">
        <v>10</v>
      </c>
      <c r="G174" s="14">
        <v>5</v>
      </c>
      <c r="H174" s="14">
        <f t="shared" si="90"/>
        <v>5.5</v>
      </c>
      <c r="I174" s="35">
        <v>6</v>
      </c>
      <c r="J174" s="14">
        <v>10</v>
      </c>
      <c r="K174" s="18">
        <v>240</v>
      </c>
      <c r="L174" s="15">
        <f t="shared" si="91"/>
        <v>2400</v>
      </c>
      <c r="M174" s="52">
        <f t="shared" si="100"/>
        <v>2.5</v>
      </c>
      <c r="N174" s="52">
        <f t="shared" si="101"/>
        <v>600</v>
      </c>
      <c r="O174" s="52">
        <f t="shared" si="102"/>
        <v>2.5</v>
      </c>
      <c r="P174" s="52">
        <f t="shared" si="103"/>
        <v>600</v>
      </c>
      <c r="Q174" s="52">
        <f t="shared" si="104"/>
        <v>2.5</v>
      </c>
      <c r="R174" s="52">
        <f t="shared" si="105"/>
        <v>600</v>
      </c>
      <c r="S174" s="52">
        <f t="shared" si="106"/>
        <v>2.5</v>
      </c>
      <c r="T174" s="52">
        <f t="shared" si="107"/>
        <v>600</v>
      </c>
    </row>
    <row r="175" spans="1:20" ht="15.5" x14ac:dyDescent="0.3">
      <c r="A175" s="12">
        <v>170</v>
      </c>
      <c r="B175" s="37" t="s">
        <v>205</v>
      </c>
      <c r="C175" s="13" t="s">
        <v>40</v>
      </c>
      <c r="D175" s="35" t="s">
        <v>55</v>
      </c>
      <c r="E175" s="14">
        <v>0</v>
      </c>
      <c r="F175" s="14">
        <v>20</v>
      </c>
      <c r="G175" s="14">
        <v>5</v>
      </c>
      <c r="H175" s="14">
        <f t="shared" si="90"/>
        <v>9.1666666666666679</v>
      </c>
      <c r="I175" s="35">
        <v>5</v>
      </c>
      <c r="J175" s="14">
        <v>20</v>
      </c>
      <c r="K175" s="18">
        <v>240</v>
      </c>
      <c r="L175" s="15">
        <f t="shared" si="91"/>
        <v>4800</v>
      </c>
      <c r="M175" s="52">
        <f t="shared" si="100"/>
        <v>5</v>
      </c>
      <c r="N175" s="52">
        <f t="shared" si="101"/>
        <v>1200</v>
      </c>
      <c r="O175" s="52">
        <f t="shared" si="102"/>
        <v>5</v>
      </c>
      <c r="P175" s="52">
        <f t="shared" si="103"/>
        <v>1200</v>
      </c>
      <c r="Q175" s="52">
        <f t="shared" si="104"/>
        <v>5</v>
      </c>
      <c r="R175" s="52">
        <f t="shared" si="105"/>
        <v>1200</v>
      </c>
      <c r="S175" s="52">
        <f t="shared" si="106"/>
        <v>5</v>
      </c>
      <c r="T175" s="52">
        <f t="shared" si="107"/>
        <v>1200</v>
      </c>
    </row>
    <row r="176" spans="1:20" ht="15.5" x14ac:dyDescent="0.3">
      <c r="A176" s="12">
        <v>171</v>
      </c>
      <c r="B176" s="37" t="s">
        <v>206</v>
      </c>
      <c r="C176" s="13" t="s">
        <v>40</v>
      </c>
      <c r="D176" s="35" t="s">
        <v>55</v>
      </c>
      <c r="E176" s="14">
        <v>0</v>
      </c>
      <c r="F176" s="14">
        <v>20</v>
      </c>
      <c r="G176" s="14">
        <v>5</v>
      </c>
      <c r="H176" s="14">
        <f t="shared" si="90"/>
        <v>9.1666666666666679</v>
      </c>
      <c r="I176" s="35">
        <v>5</v>
      </c>
      <c r="J176" s="14">
        <v>20</v>
      </c>
      <c r="K176" s="18">
        <v>240</v>
      </c>
      <c r="L176" s="15">
        <f t="shared" si="91"/>
        <v>4800</v>
      </c>
      <c r="M176" s="52">
        <f t="shared" si="100"/>
        <v>5</v>
      </c>
      <c r="N176" s="52">
        <f t="shared" si="101"/>
        <v>1200</v>
      </c>
      <c r="O176" s="52">
        <f t="shared" si="102"/>
        <v>5</v>
      </c>
      <c r="P176" s="52">
        <f t="shared" si="103"/>
        <v>1200</v>
      </c>
      <c r="Q176" s="52">
        <f t="shared" si="104"/>
        <v>5</v>
      </c>
      <c r="R176" s="52">
        <f t="shared" si="105"/>
        <v>1200</v>
      </c>
      <c r="S176" s="52">
        <f t="shared" si="106"/>
        <v>5</v>
      </c>
      <c r="T176" s="52">
        <f t="shared" si="107"/>
        <v>1200</v>
      </c>
    </row>
    <row r="177" spans="1:20" ht="15.5" x14ac:dyDescent="0.3">
      <c r="A177" s="12">
        <v>172</v>
      </c>
      <c r="B177" s="37" t="s">
        <v>207</v>
      </c>
      <c r="C177" s="13" t="s">
        <v>40</v>
      </c>
      <c r="D177" s="35" t="s">
        <v>55</v>
      </c>
      <c r="E177" s="14">
        <v>0</v>
      </c>
      <c r="F177" s="14">
        <v>20</v>
      </c>
      <c r="G177" s="14">
        <v>5</v>
      </c>
      <c r="H177" s="14">
        <f t="shared" si="90"/>
        <v>9.1666666666666679</v>
      </c>
      <c r="I177" s="35">
        <v>10</v>
      </c>
      <c r="J177" s="14">
        <v>20</v>
      </c>
      <c r="K177" s="18">
        <v>240</v>
      </c>
      <c r="L177" s="15">
        <f t="shared" si="91"/>
        <v>4800</v>
      </c>
      <c r="M177" s="52">
        <f t="shared" si="100"/>
        <v>5</v>
      </c>
      <c r="N177" s="52">
        <f t="shared" si="101"/>
        <v>1200</v>
      </c>
      <c r="O177" s="52">
        <f t="shared" si="102"/>
        <v>5</v>
      </c>
      <c r="P177" s="52">
        <f t="shared" si="103"/>
        <v>1200</v>
      </c>
      <c r="Q177" s="52">
        <f t="shared" si="104"/>
        <v>5</v>
      </c>
      <c r="R177" s="52">
        <f t="shared" si="105"/>
        <v>1200</v>
      </c>
      <c r="S177" s="52">
        <f t="shared" si="106"/>
        <v>5</v>
      </c>
      <c r="T177" s="52">
        <f t="shared" si="107"/>
        <v>1200</v>
      </c>
    </row>
    <row r="178" spans="1:20" ht="15.5" x14ac:dyDescent="0.3">
      <c r="A178" s="12">
        <v>173</v>
      </c>
      <c r="B178" s="37" t="s">
        <v>208</v>
      </c>
      <c r="C178" s="13" t="s">
        <v>40</v>
      </c>
      <c r="D178" s="35" t="s">
        <v>55</v>
      </c>
      <c r="E178" s="14">
        <v>36</v>
      </c>
      <c r="F178" s="14">
        <v>40</v>
      </c>
      <c r="G178" s="14">
        <v>10</v>
      </c>
      <c r="H178" s="14">
        <f t="shared" si="90"/>
        <v>31.533333333333339</v>
      </c>
      <c r="I178" s="35">
        <v>10</v>
      </c>
      <c r="J178" s="14">
        <v>120</v>
      </c>
      <c r="K178" s="18">
        <v>190</v>
      </c>
      <c r="L178" s="15">
        <f t="shared" si="91"/>
        <v>22800</v>
      </c>
      <c r="M178" s="52">
        <f t="shared" si="100"/>
        <v>30</v>
      </c>
      <c r="N178" s="52">
        <f t="shared" si="101"/>
        <v>5700</v>
      </c>
      <c r="O178" s="52">
        <f t="shared" si="102"/>
        <v>30</v>
      </c>
      <c r="P178" s="52">
        <f t="shared" si="103"/>
        <v>5700</v>
      </c>
      <c r="Q178" s="52">
        <f t="shared" si="104"/>
        <v>30</v>
      </c>
      <c r="R178" s="52">
        <f t="shared" si="105"/>
        <v>5700</v>
      </c>
      <c r="S178" s="52">
        <f t="shared" si="106"/>
        <v>30</v>
      </c>
      <c r="T178" s="52">
        <f t="shared" si="107"/>
        <v>5700</v>
      </c>
    </row>
    <row r="179" spans="1:20" ht="15.5" x14ac:dyDescent="0.3">
      <c r="A179" s="12">
        <v>174</v>
      </c>
      <c r="B179" s="37" t="s">
        <v>209</v>
      </c>
      <c r="C179" s="13" t="s">
        <v>40</v>
      </c>
      <c r="D179" s="35" t="s">
        <v>55</v>
      </c>
      <c r="E179" s="14">
        <v>36</v>
      </c>
      <c r="F179" s="14">
        <v>40</v>
      </c>
      <c r="G179" s="14">
        <v>24</v>
      </c>
      <c r="H179" s="14">
        <f t="shared" si="90"/>
        <v>36.666666666666671</v>
      </c>
      <c r="I179" s="35">
        <v>10</v>
      </c>
      <c r="J179" s="14">
        <v>60</v>
      </c>
      <c r="K179" s="18">
        <v>600</v>
      </c>
      <c r="L179" s="15">
        <f t="shared" si="91"/>
        <v>36000</v>
      </c>
      <c r="M179" s="52">
        <f t="shared" si="100"/>
        <v>15</v>
      </c>
      <c r="N179" s="52">
        <f t="shared" si="101"/>
        <v>9000</v>
      </c>
      <c r="O179" s="52">
        <f t="shared" si="102"/>
        <v>15</v>
      </c>
      <c r="P179" s="52">
        <f t="shared" si="103"/>
        <v>9000</v>
      </c>
      <c r="Q179" s="52">
        <f t="shared" si="104"/>
        <v>15</v>
      </c>
      <c r="R179" s="52">
        <f t="shared" si="105"/>
        <v>9000</v>
      </c>
      <c r="S179" s="52">
        <f t="shared" si="106"/>
        <v>15</v>
      </c>
      <c r="T179" s="52">
        <f t="shared" si="107"/>
        <v>9000</v>
      </c>
    </row>
    <row r="180" spans="1:20" ht="15.5" x14ac:dyDescent="0.3">
      <c r="A180" s="12">
        <v>175</v>
      </c>
      <c r="B180" s="37" t="s">
        <v>210</v>
      </c>
      <c r="C180" s="13" t="s">
        <v>40</v>
      </c>
      <c r="D180" s="35" t="s">
        <v>55</v>
      </c>
      <c r="E180" s="14">
        <v>0</v>
      </c>
      <c r="F180" s="14">
        <v>40</v>
      </c>
      <c r="G180" s="14">
        <v>24</v>
      </c>
      <c r="H180" s="14">
        <f t="shared" si="90"/>
        <v>23.466666666666669</v>
      </c>
      <c r="I180" s="35">
        <v>10</v>
      </c>
      <c r="J180" s="14">
        <v>80</v>
      </c>
      <c r="K180" s="18">
        <v>480</v>
      </c>
      <c r="L180" s="15">
        <f t="shared" si="91"/>
        <v>38400</v>
      </c>
      <c r="M180" s="52">
        <f t="shared" si="100"/>
        <v>20</v>
      </c>
      <c r="N180" s="52">
        <f t="shared" si="101"/>
        <v>9600</v>
      </c>
      <c r="O180" s="52">
        <f t="shared" si="102"/>
        <v>20</v>
      </c>
      <c r="P180" s="52">
        <f t="shared" si="103"/>
        <v>9600</v>
      </c>
      <c r="Q180" s="52">
        <f t="shared" si="104"/>
        <v>20</v>
      </c>
      <c r="R180" s="52">
        <f t="shared" si="105"/>
        <v>9600</v>
      </c>
      <c r="S180" s="52">
        <f t="shared" si="106"/>
        <v>20</v>
      </c>
      <c r="T180" s="52">
        <f t="shared" si="107"/>
        <v>9600</v>
      </c>
    </row>
    <row r="181" spans="1:20" ht="15.5" x14ac:dyDescent="0.3">
      <c r="A181" s="12">
        <v>176</v>
      </c>
      <c r="B181" s="37" t="s">
        <v>294</v>
      </c>
      <c r="C181" s="13" t="s">
        <v>40</v>
      </c>
      <c r="D181" s="35" t="s">
        <v>212</v>
      </c>
      <c r="E181" s="14">
        <v>0</v>
      </c>
      <c r="F181" s="14">
        <v>20</v>
      </c>
      <c r="G181" s="14">
        <v>6</v>
      </c>
      <c r="H181" s="14">
        <f t="shared" ref="H181:H182" si="108">(E181+F181+G181)/3*1.1</f>
        <v>9.5333333333333332</v>
      </c>
      <c r="I181" s="35">
        <v>5</v>
      </c>
      <c r="J181" s="14">
        <v>20</v>
      </c>
      <c r="K181" s="18">
        <v>250</v>
      </c>
      <c r="L181" s="15">
        <f t="shared" ref="L181:L182" si="109">J181*K181</f>
        <v>5000</v>
      </c>
      <c r="M181" s="52">
        <f t="shared" ref="M181:M182" si="110">J181/4</f>
        <v>5</v>
      </c>
      <c r="N181" s="52">
        <f t="shared" ref="N181:N182" si="111">K181*M181</f>
        <v>1250</v>
      </c>
      <c r="O181" s="52">
        <f t="shared" ref="O181:O182" si="112">J181/4</f>
        <v>5</v>
      </c>
      <c r="P181" s="52">
        <f t="shared" ref="P181:P182" si="113">K181*O181</f>
        <v>1250</v>
      </c>
      <c r="Q181" s="52">
        <f t="shared" ref="Q181:Q182" si="114">J181/4</f>
        <v>5</v>
      </c>
      <c r="R181" s="52">
        <f t="shared" ref="R181:R182" si="115">K181*Q181</f>
        <v>1250</v>
      </c>
      <c r="S181" s="52">
        <f t="shared" ref="S181:S182" si="116">J181/4</f>
        <v>5</v>
      </c>
      <c r="T181" s="52">
        <f t="shared" ref="T181:T182" si="117">K181*S181</f>
        <v>1250</v>
      </c>
    </row>
    <row r="182" spans="1:20" ht="15.5" x14ac:dyDescent="0.3">
      <c r="A182" s="12">
        <v>177</v>
      </c>
      <c r="B182" s="37" t="s">
        <v>295</v>
      </c>
      <c r="C182" s="13" t="s">
        <v>40</v>
      </c>
      <c r="D182" s="35" t="s">
        <v>212</v>
      </c>
      <c r="E182" s="14">
        <v>0</v>
      </c>
      <c r="F182" s="14">
        <v>20</v>
      </c>
      <c r="G182" s="14">
        <v>12</v>
      </c>
      <c r="H182" s="14">
        <f t="shared" si="108"/>
        <v>11.733333333333334</v>
      </c>
      <c r="I182" s="35">
        <v>5</v>
      </c>
      <c r="J182" s="14">
        <v>20</v>
      </c>
      <c r="K182" s="18">
        <v>250</v>
      </c>
      <c r="L182" s="15">
        <f t="shared" si="109"/>
        <v>5000</v>
      </c>
      <c r="M182" s="52">
        <f t="shared" si="110"/>
        <v>5</v>
      </c>
      <c r="N182" s="52">
        <f t="shared" si="111"/>
        <v>1250</v>
      </c>
      <c r="O182" s="52">
        <f t="shared" si="112"/>
        <v>5</v>
      </c>
      <c r="P182" s="52">
        <f t="shared" si="113"/>
        <v>1250</v>
      </c>
      <c r="Q182" s="52">
        <f t="shared" si="114"/>
        <v>5</v>
      </c>
      <c r="R182" s="52">
        <f t="shared" si="115"/>
        <v>1250</v>
      </c>
      <c r="S182" s="52">
        <f t="shared" si="116"/>
        <v>5</v>
      </c>
      <c r="T182" s="52">
        <f t="shared" si="117"/>
        <v>1250</v>
      </c>
    </row>
    <row r="183" spans="1:20" ht="15.5" x14ac:dyDescent="0.3">
      <c r="A183" s="12">
        <v>178</v>
      </c>
      <c r="B183" s="37" t="s">
        <v>211</v>
      </c>
      <c r="C183" s="13" t="s">
        <v>40</v>
      </c>
      <c r="D183" s="35" t="s">
        <v>212</v>
      </c>
      <c r="E183" s="14">
        <v>0</v>
      </c>
      <c r="F183" s="14">
        <v>20</v>
      </c>
      <c r="G183" s="14">
        <v>6</v>
      </c>
      <c r="H183" s="14">
        <f t="shared" si="90"/>
        <v>9.5333333333333332</v>
      </c>
      <c r="I183" s="35">
        <v>5</v>
      </c>
      <c r="J183" s="14">
        <v>20</v>
      </c>
      <c r="K183" s="18">
        <v>250</v>
      </c>
      <c r="L183" s="15">
        <f t="shared" si="91"/>
        <v>5000</v>
      </c>
      <c r="M183" s="52">
        <f t="shared" si="100"/>
        <v>5</v>
      </c>
      <c r="N183" s="52">
        <f t="shared" si="101"/>
        <v>1250</v>
      </c>
      <c r="O183" s="52">
        <f t="shared" si="102"/>
        <v>5</v>
      </c>
      <c r="P183" s="52">
        <f t="shared" si="103"/>
        <v>1250</v>
      </c>
      <c r="Q183" s="52">
        <f t="shared" si="104"/>
        <v>5</v>
      </c>
      <c r="R183" s="52">
        <f t="shared" si="105"/>
        <v>1250</v>
      </c>
      <c r="S183" s="52">
        <f t="shared" si="106"/>
        <v>5</v>
      </c>
      <c r="T183" s="52">
        <f t="shared" si="107"/>
        <v>1250</v>
      </c>
    </row>
    <row r="184" spans="1:20" ht="15.5" x14ac:dyDescent="0.3">
      <c r="A184" s="12">
        <v>179</v>
      </c>
      <c r="B184" s="37" t="s">
        <v>213</v>
      </c>
      <c r="C184" s="13" t="s">
        <v>40</v>
      </c>
      <c r="D184" s="35" t="s">
        <v>212</v>
      </c>
      <c r="E184" s="14">
        <v>0</v>
      </c>
      <c r="F184" s="14">
        <v>20</v>
      </c>
      <c r="G184" s="14">
        <v>12</v>
      </c>
      <c r="H184" s="14">
        <f t="shared" si="90"/>
        <v>11.733333333333334</v>
      </c>
      <c r="I184" s="35">
        <v>10</v>
      </c>
      <c r="J184" s="14">
        <v>20</v>
      </c>
      <c r="K184" s="18">
        <v>250</v>
      </c>
      <c r="L184" s="15">
        <f t="shared" si="91"/>
        <v>5000</v>
      </c>
      <c r="M184" s="52">
        <f t="shared" si="100"/>
        <v>5</v>
      </c>
      <c r="N184" s="52">
        <f t="shared" si="101"/>
        <v>1250</v>
      </c>
      <c r="O184" s="52">
        <f t="shared" si="102"/>
        <v>5</v>
      </c>
      <c r="P184" s="52">
        <f t="shared" si="103"/>
        <v>1250</v>
      </c>
      <c r="Q184" s="52">
        <f t="shared" si="104"/>
        <v>5</v>
      </c>
      <c r="R184" s="52">
        <f t="shared" si="105"/>
        <v>1250</v>
      </c>
      <c r="S184" s="52">
        <f t="shared" si="106"/>
        <v>5</v>
      </c>
      <c r="T184" s="52">
        <f t="shared" si="107"/>
        <v>1250</v>
      </c>
    </row>
    <row r="185" spans="1:20" ht="15.5" x14ac:dyDescent="0.3">
      <c r="A185" s="12">
        <v>180</v>
      </c>
      <c r="B185" s="37" t="s">
        <v>214</v>
      </c>
      <c r="C185" s="13" t="s">
        <v>40</v>
      </c>
      <c r="D185" s="35" t="s">
        <v>212</v>
      </c>
      <c r="E185" s="14">
        <v>0</v>
      </c>
      <c r="F185" s="14">
        <v>20</v>
      </c>
      <c r="G185" s="14">
        <v>12</v>
      </c>
      <c r="H185" s="14">
        <f t="shared" si="90"/>
        <v>11.733333333333334</v>
      </c>
      <c r="I185" s="35">
        <v>10</v>
      </c>
      <c r="J185" s="14">
        <v>20</v>
      </c>
      <c r="K185" s="18">
        <v>250</v>
      </c>
      <c r="L185" s="15">
        <f t="shared" si="91"/>
        <v>5000</v>
      </c>
      <c r="M185" s="52">
        <f t="shared" si="100"/>
        <v>5</v>
      </c>
      <c r="N185" s="52">
        <f t="shared" si="101"/>
        <v>1250</v>
      </c>
      <c r="O185" s="52">
        <f t="shared" si="102"/>
        <v>5</v>
      </c>
      <c r="P185" s="52">
        <f t="shared" si="103"/>
        <v>1250</v>
      </c>
      <c r="Q185" s="52">
        <f t="shared" si="104"/>
        <v>5</v>
      </c>
      <c r="R185" s="52">
        <f t="shared" si="105"/>
        <v>1250</v>
      </c>
      <c r="S185" s="52">
        <f t="shared" si="106"/>
        <v>5</v>
      </c>
      <c r="T185" s="52">
        <f t="shared" si="107"/>
        <v>1250</v>
      </c>
    </row>
    <row r="186" spans="1:20" ht="15.5" x14ac:dyDescent="0.3">
      <c r="A186" s="12">
        <v>181</v>
      </c>
      <c r="B186" s="37" t="s">
        <v>215</v>
      </c>
      <c r="C186" s="13" t="s">
        <v>40</v>
      </c>
      <c r="D186" s="35" t="s">
        <v>212</v>
      </c>
      <c r="E186" s="14">
        <v>0</v>
      </c>
      <c r="F186" s="14">
        <v>20</v>
      </c>
      <c r="G186" s="14">
        <v>18</v>
      </c>
      <c r="H186" s="14">
        <f t="shared" si="90"/>
        <v>13.933333333333334</v>
      </c>
      <c r="I186" s="35">
        <v>15</v>
      </c>
      <c r="J186" s="14">
        <v>20</v>
      </c>
      <c r="K186" s="18">
        <v>250</v>
      </c>
      <c r="L186" s="15">
        <f t="shared" si="91"/>
        <v>5000</v>
      </c>
      <c r="M186" s="52">
        <f t="shared" si="100"/>
        <v>5</v>
      </c>
      <c r="N186" s="52">
        <f t="shared" si="101"/>
        <v>1250</v>
      </c>
      <c r="O186" s="52">
        <f t="shared" si="102"/>
        <v>5</v>
      </c>
      <c r="P186" s="52">
        <f t="shared" si="103"/>
        <v>1250</v>
      </c>
      <c r="Q186" s="52">
        <f t="shared" si="104"/>
        <v>5</v>
      </c>
      <c r="R186" s="52">
        <f t="shared" si="105"/>
        <v>1250</v>
      </c>
      <c r="S186" s="52">
        <f t="shared" si="106"/>
        <v>5</v>
      </c>
      <c r="T186" s="52">
        <f t="shared" si="107"/>
        <v>1250</v>
      </c>
    </row>
    <row r="187" spans="1:20" ht="15.5" x14ac:dyDescent="0.3">
      <c r="A187" s="12">
        <v>182</v>
      </c>
      <c r="B187" s="37" t="s">
        <v>216</v>
      </c>
      <c r="C187" s="13" t="s">
        <v>40</v>
      </c>
      <c r="D187" s="35" t="s">
        <v>212</v>
      </c>
      <c r="E187" s="14">
        <v>0</v>
      </c>
      <c r="F187" s="14">
        <v>20</v>
      </c>
      <c r="G187" s="14">
        <v>18</v>
      </c>
      <c r="H187" s="14">
        <f t="shared" si="90"/>
        <v>13.933333333333334</v>
      </c>
      <c r="I187" s="35">
        <v>15</v>
      </c>
      <c r="J187" s="14">
        <v>20</v>
      </c>
      <c r="K187" s="18">
        <v>250</v>
      </c>
      <c r="L187" s="15">
        <f t="shared" si="91"/>
        <v>5000</v>
      </c>
      <c r="M187" s="52">
        <f t="shared" si="100"/>
        <v>5</v>
      </c>
      <c r="N187" s="52">
        <f t="shared" si="101"/>
        <v>1250</v>
      </c>
      <c r="O187" s="52">
        <f t="shared" si="102"/>
        <v>5</v>
      </c>
      <c r="P187" s="52">
        <f t="shared" si="103"/>
        <v>1250</v>
      </c>
      <c r="Q187" s="52">
        <f t="shared" si="104"/>
        <v>5</v>
      </c>
      <c r="R187" s="52">
        <f t="shared" si="105"/>
        <v>1250</v>
      </c>
      <c r="S187" s="52">
        <f t="shared" si="106"/>
        <v>5</v>
      </c>
      <c r="T187" s="52">
        <f t="shared" si="107"/>
        <v>1250</v>
      </c>
    </row>
    <row r="188" spans="1:20" ht="15.5" x14ac:dyDescent="0.3">
      <c r="A188" s="12">
        <v>183</v>
      </c>
      <c r="B188" s="37" t="s">
        <v>217</v>
      </c>
      <c r="C188" s="13" t="s">
        <v>40</v>
      </c>
      <c r="D188" s="35" t="s">
        <v>212</v>
      </c>
      <c r="E188" s="14">
        <v>0</v>
      </c>
      <c r="F188" s="14">
        <v>20</v>
      </c>
      <c r="G188" s="14">
        <v>18</v>
      </c>
      <c r="H188" s="14">
        <f t="shared" si="90"/>
        <v>13.933333333333334</v>
      </c>
      <c r="I188" s="35">
        <v>15</v>
      </c>
      <c r="J188" s="14">
        <v>20</v>
      </c>
      <c r="K188" s="18">
        <v>250</v>
      </c>
      <c r="L188" s="15">
        <f t="shared" si="91"/>
        <v>5000</v>
      </c>
      <c r="M188" s="52">
        <f t="shared" si="100"/>
        <v>5</v>
      </c>
      <c r="N188" s="52">
        <f t="shared" si="101"/>
        <v>1250</v>
      </c>
      <c r="O188" s="52">
        <f t="shared" si="102"/>
        <v>5</v>
      </c>
      <c r="P188" s="52">
        <f t="shared" si="103"/>
        <v>1250</v>
      </c>
      <c r="Q188" s="52">
        <f t="shared" si="104"/>
        <v>5</v>
      </c>
      <c r="R188" s="52">
        <f t="shared" si="105"/>
        <v>1250</v>
      </c>
      <c r="S188" s="52">
        <f t="shared" si="106"/>
        <v>5</v>
      </c>
      <c r="T188" s="52">
        <f t="shared" si="107"/>
        <v>1250</v>
      </c>
    </row>
    <row r="189" spans="1:20" ht="15.5" x14ac:dyDescent="0.3">
      <c r="A189" s="12">
        <v>184</v>
      </c>
      <c r="B189" s="37" t="s">
        <v>218</v>
      </c>
      <c r="C189" s="13" t="s">
        <v>40</v>
      </c>
      <c r="D189" s="35" t="s">
        <v>212</v>
      </c>
      <c r="E189" s="14">
        <v>0</v>
      </c>
      <c r="F189" s="14">
        <v>20</v>
      </c>
      <c r="G189" s="14">
        <v>0</v>
      </c>
      <c r="H189" s="14">
        <f t="shared" si="90"/>
        <v>7.3333333333333339</v>
      </c>
      <c r="I189" s="35">
        <v>5</v>
      </c>
      <c r="J189" s="14">
        <v>20</v>
      </c>
      <c r="K189" s="18">
        <v>250</v>
      </c>
      <c r="L189" s="15">
        <f t="shared" si="91"/>
        <v>5000</v>
      </c>
      <c r="M189" s="52">
        <f t="shared" si="100"/>
        <v>5</v>
      </c>
      <c r="N189" s="52">
        <f t="shared" si="101"/>
        <v>1250</v>
      </c>
      <c r="O189" s="52">
        <f t="shared" si="102"/>
        <v>5</v>
      </c>
      <c r="P189" s="52">
        <f t="shared" si="103"/>
        <v>1250</v>
      </c>
      <c r="Q189" s="52">
        <f t="shared" si="104"/>
        <v>5</v>
      </c>
      <c r="R189" s="52">
        <f t="shared" si="105"/>
        <v>1250</v>
      </c>
      <c r="S189" s="52">
        <f t="shared" si="106"/>
        <v>5</v>
      </c>
      <c r="T189" s="52">
        <f t="shared" si="107"/>
        <v>1250</v>
      </c>
    </row>
    <row r="190" spans="1:20" ht="15.5" x14ac:dyDescent="0.3">
      <c r="A190" s="12">
        <v>185</v>
      </c>
      <c r="B190" s="37" t="s">
        <v>296</v>
      </c>
      <c r="C190" s="13" t="s">
        <v>40</v>
      </c>
      <c r="D190" s="35" t="s">
        <v>212</v>
      </c>
      <c r="E190" s="14"/>
      <c r="F190" s="14"/>
      <c r="G190" s="14">
        <v>0</v>
      </c>
      <c r="H190" s="14">
        <v>150</v>
      </c>
      <c r="I190" s="35">
        <v>0</v>
      </c>
      <c r="J190" s="14">
        <v>150</v>
      </c>
      <c r="K190" s="18">
        <v>3000</v>
      </c>
      <c r="L190" s="15">
        <f t="shared" ref="L190" si="118">J190*K190</f>
        <v>450000</v>
      </c>
      <c r="M190" s="52">
        <f t="shared" ref="M190" si="119">J190/4</f>
        <v>37.5</v>
      </c>
      <c r="N190" s="52">
        <f t="shared" ref="N190" si="120">K190*M190</f>
        <v>112500</v>
      </c>
      <c r="O190" s="52">
        <f t="shared" ref="O190" si="121">J190/4</f>
        <v>37.5</v>
      </c>
      <c r="P190" s="52">
        <f t="shared" ref="P190" si="122">K190*O190</f>
        <v>112500</v>
      </c>
      <c r="Q190" s="52">
        <f t="shared" ref="Q190" si="123">J190/4</f>
        <v>37.5</v>
      </c>
      <c r="R190" s="52">
        <f t="shared" ref="R190" si="124">K190*Q190</f>
        <v>112500</v>
      </c>
      <c r="S190" s="52">
        <f t="shared" ref="S190" si="125">J190/4</f>
        <v>37.5</v>
      </c>
      <c r="T190" s="52">
        <f t="shared" ref="T190" si="126">K190*S190</f>
        <v>112500</v>
      </c>
    </row>
    <row r="191" spans="1:20" ht="15.5" x14ac:dyDescent="0.3">
      <c r="A191" s="12">
        <v>186</v>
      </c>
      <c r="B191" s="38" t="s">
        <v>219</v>
      </c>
      <c r="C191" s="13" t="s">
        <v>40</v>
      </c>
      <c r="D191" s="12" t="s">
        <v>55</v>
      </c>
      <c r="E191" s="14">
        <v>320</v>
      </c>
      <c r="F191" s="14">
        <v>220</v>
      </c>
      <c r="G191" s="14">
        <v>336</v>
      </c>
      <c r="H191" s="14">
        <f t="shared" ref="H191:H220" si="127">(E191+F191+G191)/3*1.1</f>
        <v>321.20000000000005</v>
      </c>
      <c r="I191" s="14">
        <v>40</v>
      </c>
      <c r="J191" s="14">
        <v>280</v>
      </c>
      <c r="K191" s="26">
        <v>185</v>
      </c>
      <c r="L191" s="15">
        <f t="shared" ref="L191:L220" si="128">J191*K191</f>
        <v>51800</v>
      </c>
      <c r="M191" s="54">
        <f t="shared" ref="M191:M192" si="129">J191/4</f>
        <v>70</v>
      </c>
      <c r="N191" s="53">
        <f t="shared" ref="N191:N192" si="130">K191*M191</f>
        <v>12950</v>
      </c>
      <c r="O191" s="54">
        <f t="shared" ref="O191:O192" si="131">J191/4</f>
        <v>70</v>
      </c>
      <c r="P191" s="53">
        <f t="shared" ref="P191:P192" si="132">K191*O191</f>
        <v>12950</v>
      </c>
      <c r="Q191" s="54">
        <f t="shared" ref="Q191:Q192" si="133">J191/4</f>
        <v>70</v>
      </c>
      <c r="R191" s="53">
        <f t="shared" ref="R191:R192" si="134">K191*Q191</f>
        <v>12950</v>
      </c>
      <c r="S191" s="54">
        <f t="shared" ref="S191:S192" si="135">J191/4</f>
        <v>70</v>
      </c>
      <c r="T191" s="53">
        <f t="shared" ref="T191:T192" si="136">K191*S191</f>
        <v>12950</v>
      </c>
    </row>
    <row r="192" spans="1:20" ht="15.5" x14ac:dyDescent="0.3">
      <c r="A192" s="12">
        <v>187</v>
      </c>
      <c r="B192" s="9" t="s">
        <v>220</v>
      </c>
      <c r="C192" s="13" t="s">
        <v>40</v>
      </c>
      <c r="D192" s="12" t="s">
        <v>18</v>
      </c>
      <c r="E192" s="14">
        <v>23</v>
      </c>
      <c r="F192" s="14">
        <v>16</v>
      </c>
      <c r="G192" s="14">
        <v>16</v>
      </c>
      <c r="H192" s="14">
        <f t="shared" si="127"/>
        <v>20.166666666666668</v>
      </c>
      <c r="I192" s="14">
        <v>2</v>
      </c>
      <c r="J192" s="14">
        <v>20</v>
      </c>
      <c r="K192" s="18">
        <v>390</v>
      </c>
      <c r="L192" s="15">
        <f t="shared" si="128"/>
        <v>7800</v>
      </c>
      <c r="M192" s="54">
        <f t="shared" si="129"/>
        <v>5</v>
      </c>
      <c r="N192" s="53">
        <f t="shared" si="130"/>
        <v>1950</v>
      </c>
      <c r="O192" s="54">
        <f t="shared" si="131"/>
        <v>5</v>
      </c>
      <c r="P192" s="53">
        <f t="shared" si="132"/>
        <v>1950</v>
      </c>
      <c r="Q192" s="54">
        <f t="shared" si="133"/>
        <v>5</v>
      </c>
      <c r="R192" s="53">
        <f t="shared" si="134"/>
        <v>1950</v>
      </c>
      <c r="S192" s="54">
        <f t="shared" si="135"/>
        <v>5</v>
      </c>
      <c r="T192" s="53">
        <f t="shared" si="136"/>
        <v>1950</v>
      </c>
    </row>
    <row r="193" spans="1:20" ht="15.5" x14ac:dyDescent="0.3">
      <c r="A193" s="12">
        <v>188</v>
      </c>
      <c r="B193" s="9" t="s">
        <v>221</v>
      </c>
      <c r="C193" s="13" t="s">
        <v>40</v>
      </c>
      <c r="D193" s="12" t="s">
        <v>18</v>
      </c>
      <c r="E193" s="14">
        <v>12</v>
      </c>
      <c r="F193" s="14">
        <v>12</v>
      </c>
      <c r="G193" s="14">
        <v>8</v>
      </c>
      <c r="H193" s="14">
        <f t="shared" si="127"/>
        <v>11.733333333333334</v>
      </c>
      <c r="I193" s="14">
        <v>2</v>
      </c>
      <c r="J193" s="14">
        <v>12</v>
      </c>
      <c r="K193" s="18">
        <v>600</v>
      </c>
      <c r="L193" s="15">
        <f t="shared" si="128"/>
        <v>7200</v>
      </c>
      <c r="M193" s="54">
        <f t="shared" ref="M193:M220" si="137">J193/4</f>
        <v>3</v>
      </c>
      <c r="N193" s="53">
        <f t="shared" ref="N193:N220" si="138">K193*M193</f>
        <v>1800</v>
      </c>
      <c r="O193" s="54">
        <f t="shared" ref="O193:O220" si="139">J193/4</f>
        <v>3</v>
      </c>
      <c r="P193" s="53">
        <f t="shared" ref="P193:P220" si="140">K193*O193</f>
        <v>1800</v>
      </c>
      <c r="Q193" s="54">
        <f t="shared" ref="Q193:Q220" si="141">J193/4</f>
        <v>3</v>
      </c>
      <c r="R193" s="53">
        <f t="shared" ref="R193:R220" si="142">K193*Q193</f>
        <v>1800</v>
      </c>
      <c r="S193" s="54">
        <f t="shared" ref="S193:S220" si="143">J193/4</f>
        <v>3</v>
      </c>
      <c r="T193" s="53">
        <f t="shared" ref="T193:T220" si="144">K193*S193</f>
        <v>1800</v>
      </c>
    </row>
    <row r="194" spans="1:20" ht="15.5" x14ac:dyDescent="0.3">
      <c r="A194" s="12">
        <v>189</v>
      </c>
      <c r="B194" s="9" t="s">
        <v>222</v>
      </c>
      <c r="C194" s="13" t="s">
        <v>40</v>
      </c>
      <c r="D194" s="12" t="s">
        <v>18</v>
      </c>
      <c r="E194" s="14">
        <v>13</v>
      </c>
      <c r="F194" s="14">
        <v>15</v>
      </c>
      <c r="G194" s="14">
        <v>17</v>
      </c>
      <c r="H194" s="14">
        <f t="shared" si="127"/>
        <v>16.5</v>
      </c>
      <c r="I194" s="14">
        <v>3</v>
      </c>
      <c r="J194" s="14">
        <v>12</v>
      </c>
      <c r="K194" s="18">
        <v>750</v>
      </c>
      <c r="L194" s="15">
        <f t="shared" si="128"/>
        <v>9000</v>
      </c>
      <c r="M194" s="54">
        <f t="shared" si="137"/>
        <v>3</v>
      </c>
      <c r="N194" s="53">
        <f t="shared" si="138"/>
        <v>2250</v>
      </c>
      <c r="O194" s="54">
        <f t="shared" si="139"/>
        <v>3</v>
      </c>
      <c r="P194" s="53">
        <f t="shared" si="140"/>
        <v>2250</v>
      </c>
      <c r="Q194" s="54">
        <f t="shared" si="141"/>
        <v>3</v>
      </c>
      <c r="R194" s="53">
        <f t="shared" si="142"/>
        <v>2250</v>
      </c>
      <c r="S194" s="54">
        <f t="shared" si="143"/>
        <v>3</v>
      </c>
      <c r="T194" s="53">
        <f t="shared" si="144"/>
        <v>2250</v>
      </c>
    </row>
    <row r="195" spans="1:20" ht="15.5" x14ac:dyDescent="0.3">
      <c r="A195" s="12">
        <v>190</v>
      </c>
      <c r="B195" s="9" t="s">
        <v>223</v>
      </c>
      <c r="C195" s="13" t="s">
        <v>40</v>
      </c>
      <c r="D195" s="12" t="s">
        <v>18</v>
      </c>
      <c r="E195" s="14">
        <v>12</v>
      </c>
      <c r="F195" s="14">
        <v>10</v>
      </c>
      <c r="G195" s="14">
        <v>16</v>
      </c>
      <c r="H195" s="14">
        <f t="shared" si="127"/>
        <v>13.933333333333334</v>
      </c>
      <c r="I195" s="14">
        <v>3</v>
      </c>
      <c r="J195" s="14">
        <v>12</v>
      </c>
      <c r="K195" s="18">
        <v>1180</v>
      </c>
      <c r="L195" s="15">
        <f t="shared" si="128"/>
        <v>14160</v>
      </c>
      <c r="M195" s="54">
        <f t="shared" si="137"/>
        <v>3</v>
      </c>
      <c r="N195" s="53">
        <f t="shared" si="138"/>
        <v>3540</v>
      </c>
      <c r="O195" s="54">
        <f t="shared" si="139"/>
        <v>3</v>
      </c>
      <c r="P195" s="53">
        <f t="shared" si="140"/>
        <v>3540</v>
      </c>
      <c r="Q195" s="54">
        <f t="shared" si="141"/>
        <v>3</v>
      </c>
      <c r="R195" s="53">
        <f t="shared" si="142"/>
        <v>3540</v>
      </c>
      <c r="S195" s="54">
        <f t="shared" si="143"/>
        <v>3</v>
      </c>
      <c r="T195" s="53">
        <f t="shared" si="144"/>
        <v>3540</v>
      </c>
    </row>
    <row r="196" spans="1:20" ht="15.5" x14ac:dyDescent="0.3">
      <c r="A196" s="12">
        <v>191</v>
      </c>
      <c r="B196" s="9" t="s">
        <v>224</v>
      </c>
      <c r="C196" s="13" t="s">
        <v>40</v>
      </c>
      <c r="D196" s="12" t="s">
        <v>18</v>
      </c>
      <c r="E196" s="14">
        <v>8</v>
      </c>
      <c r="F196" s="14">
        <v>8</v>
      </c>
      <c r="G196" s="14">
        <v>7</v>
      </c>
      <c r="H196" s="14">
        <f t="shared" si="127"/>
        <v>8.4333333333333336</v>
      </c>
      <c r="I196" s="14">
        <v>1</v>
      </c>
      <c r="J196" s="14">
        <v>8</v>
      </c>
      <c r="K196" s="18">
        <v>1540</v>
      </c>
      <c r="L196" s="15">
        <f t="shared" si="128"/>
        <v>12320</v>
      </c>
      <c r="M196" s="54">
        <f t="shared" si="137"/>
        <v>2</v>
      </c>
      <c r="N196" s="53">
        <f t="shared" si="138"/>
        <v>3080</v>
      </c>
      <c r="O196" s="54">
        <f t="shared" si="139"/>
        <v>2</v>
      </c>
      <c r="P196" s="53">
        <f t="shared" si="140"/>
        <v>3080</v>
      </c>
      <c r="Q196" s="54">
        <f t="shared" si="141"/>
        <v>2</v>
      </c>
      <c r="R196" s="53">
        <f t="shared" si="142"/>
        <v>3080</v>
      </c>
      <c r="S196" s="54">
        <f t="shared" si="143"/>
        <v>2</v>
      </c>
      <c r="T196" s="53">
        <f t="shared" si="144"/>
        <v>3080</v>
      </c>
    </row>
    <row r="197" spans="1:20" ht="15.5" x14ac:dyDescent="0.3">
      <c r="A197" s="12">
        <v>192</v>
      </c>
      <c r="B197" s="9" t="s">
        <v>225</v>
      </c>
      <c r="C197" s="13" t="s">
        <v>40</v>
      </c>
      <c r="D197" s="12" t="s">
        <v>18</v>
      </c>
      <c r="E197" s="14">
        <v>2</v>
      </c>
      <c r="F197" s="14">
        <v>2</v>
      </c>
      <c r="G197" s="14">
        <v>2</v>
      </c>
      <c r="H197" s="14">
        <f t="shared" si="127"/>
        <v>2.2000000000000002</v>
      </c>
      <c r="I197" s="14">
        <v>1</v>
      </c>
      <c r="J197" s="14">
        <v>1</v>
      </c>
      <c r="K197" s="18">
        <v>1540</v>
      </c>
      <c r="L197" s="15">
        <f t="shared" si="128"/>
        <v>1540</v>
      </c>
      <c r="M197" s="54">
        <v>0</v>
      </c>
      <c r="N197" s="53">
        <f t="shared" si="138"/>
        <v>0</v>
      </c>
      <c r="O197" s="54">
        <v>0</v>
      </c>
      <c r="P197" s="53">
        <f t="shared" si="140"/>
        <v>0</v>
      </c>
      <c r="Q197" s="54">
        <v>1</v>
      </c>
      <c r="R197" s="53">
        <f t="shared" si="142"/>
        <v>1540</v>
      </c>
      <c r="S197" s="54">
        <v>0</v>
      </c>
      <c r="T197" s="53">
        <f t="shared" si="144"/>
        <v>0</v>
      </c>
    </row>
    <row r="198" spans="1:20" ht="15.5" x14ac:dyDescent="0.3">
      <c r="A198" s="12">
        <v>193</v>
      </c>
      <c r="B198" s="9" t="s">
        <v>226</v>
      </c>
      <c r="C198" s="13" t="s">
        <v>40</v>
      </c>
      <c r="D198" s="12" t="s">
        <v>55</v>
      </c>
      <c r="E198" s="14">
        <v>0</v>
      </c>
      <c r="F198" s="14">
        <v>78</v>
      </c>
      <c r="G198" s="14">
        <v>162</v>
      </c>
      <c r="H198" s="14">
        <f t="shared" si="127"/>
        <v>88</v>
      </c>
      <c r="I198" s="14">
        <v>40</v>
      </c>
      <c r="J198" s="14">
        <v>48</v>
      </c>
      <c r="K198" s="18">
        <v>230</v>
      </c>
      <c r="L198" s="15">
        <f t="shared" si="128"/>
        <v>11040</v>
      </c>
      <c r="M198" s="54">
        <f t="shared" si="137"/>
        <v>12</v>
      </c>
      <c r="N198" s="53">
        <f t="shared" si="138"/>
        <v>2760</v>
      </c>
      <c r="O198" s="54">
        <f t="shared" si="139"/>
        <v>12</v>
      </c>
      <c r="P198" s="53">
        <f t="shared" si="140"/>
        <v>2760</v>
      </c>
      <c r="Q198" s="54">
        <f t="shared" si="141"/>
        <v>12</v>
      </c>
      <c r="R198" s="53">
        <f t="shared" si="142"/>
        <v>2760</v>
      </c>
      <c r="S198" s="54">
        <f t="shared" si="143"/>
        <v>12</v>
      </c>
      <c r="T198" s="53">
        <f t="shared" si="144"/>
        <v>2760</v>
      </c>
    </row>
    <row r="199" spans="1:20" ht="15.5" x14ac:dyDescent="0.3">
      <c r="A199" s="12">
        <v>194</v>
      </c>
      <c r="B199" s="9" t="s">
        <v>227</v>
      </c>
      <c r="C199" s="13" t="s">
        <v>40</v>
      </c>
      <c r="D199" s="12" t="s">
        <v>109</v>
      </c>
      <c r="E199" s="14">
        <v>14</v>
      </c>
      <c r="F199" s="14">
        <v>15</v>
      </c>
      <c r="G199" s="14">
        <v>4</v>
      </c>
      <c r="H199" s="14">
        <f t="shared" si="127"/>
        <v>12.100000000000001</v>
      </c>
      <c r="I199" s="14">
        <v>5</v>
      </c>
      <c r="J199" s="14">
        <v>8</v>
      </c>
      <c r="K199" s="18">
        <v>230</v>
      </c>
      <c r="L199" s="15">
        <f t="shared" si="128"/>
        <v>1840</v>
      </c>
      <c r="M199" s="54">
        <f t="shared" si="137"/>
        <v>2</v>
      </c>
      <c r="N199" s="53">
        <f t="shared" si="138"/>
        <v>460</v>
      </c>
      <c r="O199" s="54">
        <f t="shared" si="139"/>
        <v>2</v>
      </c>
      <c r="P199" s="53">
        <f t="shared" si="140"/>
        <v>460</v>
      </c>
      <c r="Q199" s="54">
        <f t="shared" si="141"/>
        <v>2</v>
      </c>
      <c r="R199" s="53">
        <f t="shared" si="142"/>
        <v>460</v>
      </c>
      <c r="S199" s="54">
        <f t="shared" si="143"/>
        <v>2</v>
      </c>
      <c r="T199" s="53">
        <f t="shared" si="144"/>
        <v>460</v>
      </c>
    </row>
    <row r="200" spans="1:20" ht="15.5" x14ac:dyDescent="0.3">
      <c r="A200" s="12">
        <v>195</v>
      </c>
      <c r="B200" s="9" t="s">
        <v>228</v>
      </c>
      <c r="C200" s="13" t="s">
        <v>40</v>
      </c>
      <c r="D200" s="12" t="s">
        <v>109</v>
      </c>
      <c r="E200" s="14">
        <v>31</v>
      </c>
      <c r="F200" s="14">
        <v>42</v>
      </c>
      <c r="G200" s="14">
        <v>43</v>
      </c>
      <c r="H200" s="14">
        <f t="shared" si="127"/>
        <v>42.533333333333331</v>
      </c>
      <c r="I200" s="14">
        <v>10</v>
      </c>
      <c r="J200" s="14">
        <v>32</v>
      </c>
      <c r="K200" s="18">
        <v>255</v>
      </c>
      <c r="L200" s="15">
        <f t="shared" si="128"/>
        <v>8160</v>
      </c>
      <c r="M200" s="54">
        <f t="shared" si="137"/>
        <v>8</v>
      </c>
      <c r="N200" s="53">
        <f t="shared" si="138"/>
        <v>2040</v>
      </c>
      <c r="O200" s="54">
        <f t="shared" si="139"/>
        <v>8</v>
      </c>
      <c r="P200" s="53">
        <f t="shared" si="140"/>
        <v>2040</v>
      </c>
      <c r="Q200" s="54">
        <f t="shared" si="141"/>
        <v>8</v>
      </c>
      <c r="R200" s="53">
        <f t="shared" si="142"/>
        <v>2040</v>
      </c>
      <c r="S200" s="54">
        <f t="shared" si="143"/>
        <v>8</v>
      </c>
      <c r="T200" s="53">
        <f t="shared" si="144"/>
        <v>2040</v>
      </c>
    </row>
    <row r="201" spans="1:20" ht="15.5" x14ac:dyDescent="0.3">
      <c r="A201" s="12">
        <v>196</v>
      </c>
      <c r="B201" s="9" t="s">
        <v>229</v>
      </c>
      <c r="C201" s="13" t="s">
        <v>40</v>
      </c>
      <c r="D201" s="12" t="s">
        <v>18</v>
      </c>
      <c r="E201" s="14">
        <v>72</v>
      </c>
      <c r="F201" s="14">
        <v>72</v>
      </c>
      <c r="G201" s="14">
        <v>58</v>
      </c>
      <c r="H201" s="14">
        <f t="shared" si="127"/>
        <v>74.066666666666663</v>
      </c>
      <c r="I201" s="14">
        <v>12</v>
      </c>
      <c r="J201" s="14">
        <v>60</v>
      </c>
      <c r="K201" s="18">
        <v>50</v>
      </c>
      <c r="L201" s="15">
        <f t="shared" si="128"/>
        <v>3000</v>
      </c>
      <c r="M201" s="54">
        <f t="shared" si="137"/>
        <v>15</v>
      </c>
      <c r="N201" s="53">
        <f t="shared" si="138"/>
        <v>750</v>
      </c>
      <c r="O201" s="54">
        <f t="shared" si="139"/>
        <v>15</v>
      </c>
      <c r="P201" s="53">
        <f t="shared" si="140"/>
        <v>750</v>
      </c>
      <c r="Q201" s="54">
        <f t="shared" si="141"/>
        <v>15</v>
      </c>
      <c r="R201" s="53">
        <f t="shared" si="142"/>
        <v>750</v>
      </c>
      <c r="S201" s="54">
        <f t="shared" si="143"/>
        <v>15</v>
      </c>
      <c r="T201" s="53">
        <f t="shared" si="144"/>
        <v>750</v>
      </c>
    </row>
    <row r="202" spans="1:20" ht="15.5" x14ac:dyDescent="0.3">
      <c r="A202" s="12">
        <v>197</v>
      </c>
      <c r="B202" s="9" t="s">
        <v>230</v>
      </c>
      <c r="C202" s="13" t="s">
        <v>40</v>
      </c>
      <c r="D202" s="12" t="s">
        <v>18</v>
      </c>
      <c r="E202" s="14">
        <v>101</v>
      </c>
      <c r="F202" s="14">
        <v>87</v>
      </c>
      <c r="G202" s="14">
        <v>86</v>
      </c>
      <c r="H202" s="14">
        <f t="shared" si="127"/>
        <v>100.46666666666667</v>
      </c>
      <c r="I202" s="14">
        <v>24</v>
      </c>
      <c r="J202" s="14">
        <v>80</v>
      </c>
      <c r="K202" s="18">
        <v>60</v>
      </c>
      <c r="L202" s="15">
        <f t="shared" si="128"/>
        <v>4800</v>
      </c>
      <c r="M202" s="54">
        <f t="shared" si="137"/>
        <v>20</v>
      </c>
      <c r="N202" s="53">
        <f t="shared" si="138"/>
        <v>1200</v>
      </c>
      <c r="O202" s="54">
        <f t="shared" si="139"/>
        <v>20</v>
      </c>
      <c r="P202" s="53">
        <f t="shared" si="140"/>
        <v>1200</v>
      </c>
      <c r="Q202" s="54">
        <f t="shared" si="141"/>
        <v>20</v>
      </c>
      <c r="R202" s="53">
        <f t="shared" si="142"/>
        <v>1200</v>
      </c>
      <c r="S202" s="54">
        <f t="shared" si="143"/>
        <v>20</v>
      </c>
      <c r="T202" s="53">
        <f t="shared" si="144"/>
        <v>1200</v>
      </c>
    </row>
    <row r="203" spans="1:20" ht="15.5" x14ac:dyDescent="0.3">
      <c r="A203" s="12">
        <v>198</v>
      </c>
      <c r="B203" s="9" t="s">
        <v>231</v>
      </c>
      <c r="C203" s="13" t="s">
        <v>40</v>
      </c>
      <c r="D203" s="12" t="s">
        <v>18</v>
      </c>
      <c r="E203" s="14">
        <v>0</v>
      </c>
      <c r="F203" s="14">
        <v>29</v>
      </c>
      <c r="G203" s="14">
        <v>14</v>
      </c>
      <c r="H203" s="14">
        <f t="shared" si="127"/>
        <v>15.766666666666669</v>
      </c>
      <c r="I203" s="14">
        <v>4</v>
      </c>
      <c r="J203" s="14">
        <v>12</v>
      </c>
      <c r="K203" s="18">
        <v>80</v>
      </c>
      <c r="L203" s="15">
        <f t="shared" si="128"/>
        <v>960</v>
      </c>
      <c r="M203" s="54">
        <f t="shared" si="137"/>
        <v>3</v>
      </c>
      <c r="N203" s="53">
        <f t="shared" si="138"/>
        <v>240</v>
      </c>
      <c r="O203" s="54">
        <f t="shared" si="139"/>
        <v>3</v>
      </c>
      <c r="P203" s="53">
        <f t="shared" si="140"/>
        <v>240</v>
      </c>
      <c r="Q203" s="54">
        <f t="shared" si="141"/>
        <v>3</v>
      </c>
      <c r="R203" s="53">
        <f t="shared" si="142"/>
        <v>240</v>
      </c>
      <c r="S203" s="54">
        <f t="shared" si="143"/>
        <v>3</v>
      </c>
      <c r="T203" s="53">
        <f t="shared" si="144"/>
        <v>240</v>
      </c>
    </row>
    <row r="204" spans="1:20" ht="15.5" x14ac:dyDescent="0.3">
      <c r="A204" s="12">
        <v>199</v>
      </c>
      <c r="B204" s="9" t="s">
        <v>232</v>
      </c>
      <c r="C204" s="13" t="s">
        <v>40</v>
      </c>
      <c r="D204" s="12" t="s">
        <v>18</v>
      </c>
      <c r="E204" s="14">
        <v>2</v>
      </c>
      <c r="F204" s="14">
        <v>3</v>
      </c>
      <c r="G204" s="14">
        <v>4</v>
      </c>
      <c r="H204" s="14">
        <f t="shared" si="127"/>
        <v>3.3000000000000003</v>
      </c>
      <c r="I204" s="14">
        <v>1</v>
      </c>
      <c r="J204" s="14">
        <v>2</v>
      </c>
      <c r="K204" s="26">
        <v>2300</v>
      </c>
      <c r="L204" s="15">
        <f t="shared" si="128"/>
        <v>4600</v>
      </c>
      <c r="M204" s="54">
        <v>0</v>
      </c>
      <c r="N204" s="53">
        <f t="shared" si="138"/>
        <v>0</v>
      </c>
      <c r="O204" s="54">
        <v>2</v>
      </c>
      <c r="P204" s="53">
        <f t="shared" si="140"/>
        <v>4600</v>
      </c>
      <c r="Q204" s="54">
        <v>0</v>
      </c>
      <c r="R204" s="53">
        <f t="shared" si="142"/>
        <v>0</v>
      </c>
      <c r="S204" s="54">
        <v>0</v>
      </c>
      <c r="T204" s="53">
        <f t="shared" si="144"/>
        <v>0</v>
      </c>
    </row>
    <row r="205" spans="1:20" ht="15.5" x14ac:dyDescent="0.3">
      <c r="A205" s="12">
        <v>200</v>
      </c>
      <c r="B205" s="9" t="s">
        <v>233</v>
      </c>
      <c r="C205" s="13" t="s">
        <v>40</v>
      </c>
      <c r="D205" s="12" t="s">
        <v>18</v>
      </c>
      <c r="E205" s="14">
        <v>2</v>
      </c>
      <c r="F205" s="14">
        <v>5</v>
      </c>
      <c r="G205" s="14">
        <v>5</v>
      </c>
      <c r="H205" s="14">
        <f t="shared" si="127"/>
        <v>4.4000000000000004</v>
      </c>
      <c r="I205" s="14">
        <v>2</v>
      </c>
      <c r="J205" s="14">
        <v>2</v>
      </c>
      <c r="K205" s="26">
        <v>2880</v>
      </c>
      <c r="L205" s="15">
        <f t="shared" si="128"/>
        <v>5760</v>
      </c>
      <c r="M205" s="54">
        <v>0</v>
      </c>
      <c r="N205" s="53">
        <f t="shared" si="138"/>
        <v>0</v>
      </c>
      <c r="O205" s="54">
        <v>0</v>
      </c>
      <c r="P205" s="53">
        <f t="shared" si="140"/>
        <v>0</v>
      </c>
      <c r="Q205" s="54">
        <v>1</v>
      </c>
      <c r="R205" s="53">
        <f t="shared" si="142"/>
        <v>2880</v>
      </c>
      <c r="S205" s="54">
        <v>1</v>
      </c>
      <c r="T205" s="53">
        <f t="shared" si="144"/>
        <v>2880</v>
      </c>
    </row>
    <row r="206" spans="1:20" ht="15.5" x14ac:dyDescent="0.3">
      <c r="A206" s="12">
        <v>201</v>
      </c>
      <c r="B206" s="9" t="s">
        <v>234</v>
      </c>
      <c r="C206" s="13" t="s">
        <v>40</v>
      </c>
      <c r="D206" s="12" t="s">
        <v>18</v>
      </c>
      <c r="E206" s="14">
        <v>1</v>
      </c>
      <c r="F206" s="14">
        <v>3</v>
      </c>
      <c r="G206" s="14">
        <v>5</v>
      </c>
      <c r="H206" s="14">
        <f t="shared" si="127"/>
        <v>3.3000000000000003</v>
      </c>
      <c r="I206" s="14">
        <v>1</v>
      </c>
      <c r="J206" s="14">
        <v>2</v>
      </c>
      <c r="K206" s="26">
        <v>3250</v>
      </c>
      <c r="L206" s="15">
        <f t="shared" si="128"/>
        <v>6500</v>
      </c>
      <c r="M206" s="54">
        <v>0</v>
      </c>
      <c r="N206" s="53">
        <f t="shared" si="138"/>
        <v>0</v>
      </c>
      <c r="O206" s="54">
        <v>1</v>
      </c>
      <c r="P206" s="53">
        <f t="shared" si="140"/>
        <v>3250</v>
      </c>
      <c r="Q206" s="54">
        <v>1</v>
      </c>
      <c r="R206" s="53">
        <f t="shared" si="142"/>
        <v>3250</v>
      </c>
      <c r="S206" s="54">
        <v>0</v>
      </c>
      <c r="T206" s="53">
        <f t="shared" si="144"/>
        <v>0</v>
      </c>
    </row>
    <row r="207" spans="1:20" ht="15.5" x14ac:dyDescent="0.3">
      <c r="A207" s="12">
        <v>202</v>
      </c>
      <c r="B207" s="9" t="s">
        <v>235</v>
      </c>
      <c r="C207" s="13" t="s">
        <v>40</v>
      </c>
      <c r="D207" s="12" t="s">
        <v>236</v>
      </c>
      <c r="E207" s="14">
        <v>12000</v>
      </c>
      <c r="F207" s="14">
        <v>8750</v>
      </c>
      <c r="G207" s="14">
        <v>26376</v>
      </c>
      <c r="H207" s="14">
        <f t="shared" si="127"/>
        <v>17279.533333333333</v>
      </c>
      <c r="I207" s="14">
        <v>650</v>
      </c>
      <c r="J207" s="14">
        <v>16000</v>
      </c>
      <c r="K207" s="26">
        <v>6</v>
      </c>
      <c r="L207" s="15">
        <f t="shared" si="128"/>
        <v>96000</v>
      </c>
      <c r="M207" s="54">
        <f t="shared" si="137"/>
        <v>4000</v>
      </c>
      <c r="N207" s="53">
        <f t="shared" si="138"/>
        <v>24000</v>
      </c>
      <c r="O207" s="54">
        <f t="shared" si="139"/>
        <v>4000</v>
      </c>
      <c r="P207" s="53">
        <f t="shared" si="140"/>
        <v>24000</v>
      </c>
      <c r="Q207" s="54">
        <f t="shared" si="141"/>
        <v>4000</v>
      </c>
      <c r="R207" s="53">
        <f t="shared" si="142"/>
        <v>24000</v>
      </c>
      <c r="S207" s="54">
        <f t="shared" si="143"/>
        <v>4000</v>
      </c>
      <c r="T207" s="53">
        <f t="shared" si="144"/>
        <v>24000</v>
      </c>
    </row>
    <row r="208" spans="1:20" ht="15.5" x14ac:dyDescent="0.3">
      <c r="A208" s="12">
        <v>203</v>
      </c>
      <c r="B208" s="9" t="s">
        <v>237</v>
      </c>
      <c r="C208" s="13" t="s">
        <v>40</v>
      </c>
      <c r="D208" s="12" t="s">
        <v>18</v>
      </c>
      <c r="E208" s="14">
        <v>29</v>
      </c>
      <c r="F208" s="14">
        <v>0</v>
      </c>
      <c r="G208" s="14">
        <v>14</v>
      </c>
      <c r="H208" s="14">
        <f t="shared" si="127"/>
        <v>15.766666666666669</v>
      </c>
      <c r="I208" s="14">
        <v>3</v>
      </c>
      <c r="J208" s="14">
        <v>12</v>
      </c>
      <c r="K208" s="18">
        <v>38.200000000000003</v>
      </c>
      <c r="L208" s="15">
        <f t="shared" si="128"/>
        <v>458.40000000000003</v>
      </c>
      <c r="M208" s="54">
        <f t="shared" si="137"/>
        <v>3</v>
      </c>
      <c r="N208" s="53">
        <f t="shared" si="138"/>
        <v>114.60000000000001</v>
      </c>
      <c r="O208" s="54">
        <f t="shared" si="139"/>
        <v>3</v>
      </c>
      <c r="P208" s="53">
        <f t="shared" si="140"/>
        <v>114.60000000000001</v>
      </c>
      <c r="Q208" s="54">
        <f t="shared" si="141"/>
        <v>3</v>
      </c>
      <c r="R208" s="53">
        <f t="shared" si="142"/>
        <v>114.60000000000001</v>
      </c>
      <c r="S208" s="54">
        <f t="shared" si="143"/>
        <v>3</v>
      </c>
      <c r="T208" s="53">
        <f t="shared" si="144"/>
        <v>114.60000000000001</v>
      </c>
    </row>
    <row r="209" spans="1:20" ht="15.5" x14ac:dyDescent="0.3">
      <c r="A209" s="12">
        <v>204</v>
      </c>
      <c r="B209" s="9" t="s">
        <v>238</v>
      </c>
      <c r="C209" s="13" t="s">
        <v>40</v>
      </c>
      <c r="D209" s="12" t="s">
        <v>18</v>
      </c>
      <c r="E209" s="14">
        <v>29</v>
      </c>
      <c r="F209" s="14">
        <v>15</v>
      </c>
      <c r="G209" s="14">
        <v>29</v>
      </c>
      <c r="H209" s="14">
        <f t="shared" si="127"/>
        <v>26.766666666666669</v>
      </c>
      <c r="I209" s="14">
        <v>4</v>
      </c>
      <c r="J209" s="14">
        <v>24</v>
      </c>
      <c r="K209" s="18">
        <v>40.130000000000003</v>
      </c>
      <c r="L209" s="15">
        <f t="shared" si="128"/>
        <v>963.12000000000012</v>
      </c>
      <c r="M209" s="54">
        <f t="shared" si="137"/>
        <v>6</v>
      </c>
      <c r="N209" s="53">
        <f t="shared" si="138"/>
        <v>240.78000000000003</v>
      </c>
      <c r="O209" s="54">
        <f t="shared" si="139"/>
        <v>6</v>
      </c>
      <c r="P209" s="53">
        <f t="shared" si="140"/>
        <v>240.78000000000003</v>
      </c>
      <c r="Q209" s="54">
        <f t="shared" si="141"/>
        <v>6</v>
      </c>
      <c r="R209" s="53">
        <f t="shared" si="142"/>
        <v>240.78000000000003</v>
      </c>
      <c r="S209" s="54">
        <f t="shared" si="143"/>
        <v>6</v>
      </c>
      <c r="T209" s="53">
        <f t="shared" si="144"/>
        <v>240.78000000000003</v>
      </c>
    </row>
    <row r="210" spans="1:20" ht="15.5" x14ac:dyDescent="0.3">
      <c r="A210" s="12">
        <v>205</v>
      </c>
      <c r="B210" s="9" t="s">
        <v>239</v>
      </c>
      <c r="C210" s="13" t="s">
        <v>40</v>
      </c>
      <c r="D210" s="12" t="s">
        <v>18</v>
      </c>
      <c r="E210" s="14">
        <v>14</v>
      </c>
      <c r="F210" s="14">
        <v>15</v>
      </c>
      <c r="G210" s="14">
        <v>0</v>
      </c>
      <c r="H210" s="14">
        <f t="shared" si="127"/>
        <v>10.633333333333333</v>
      </c>
      <c r="I210" s="14">
        <v>3</v>
      </c>
      <c r="J210" s="14">
        <v>8</v>
      </c>
      <c r="K210" s="18">
        <v>47</v>
      </c>
      <c r="L210" s="15">
        <f t="shared" si="128"/>
        <v>376</v>
      </c>
      <c r="M210" s="54">
        <f t="shared" si="137"/>
        <v>2</v>
      </c>
      <c r="N210" s="53">
        <f t="shared" si="138"/>
        <v>94</v>
      </c>
      <c r="O210" s="54">
        <f t="shared" si="139"/>
        <v>2</v>
      </c>
      <c r="P210" s="53">
        <f t="shared" si="140"/>
        <v>94</v>
      </c>
      <c r="Q210" s="54">
        <f t="shared" si="141"/>
        <v>2</v>
      </c>
      <c r="R210" s="53">
        <f t="shared" si="142"/>
        <v>94</v>
      </c>
      <c r="S210" s="54">
        <f t="shared" si="143"/>
        <v>2</v>
      </c>
      <c r="T210" s="53">
        <f t="shared" si="144"/>
        <v>94</v>
      </c>
    </row>
    <row r="211" spans="1:20" s="49" customFormat="1" ht="15.5" x14ac:dyDescent="0.3">
      <c r="A211" s="12">
        <v>206</v>
      </c>
      <c r="B211" s="27" t="s">
        <v>289</v>
      </c>
      <c r="C211" s="46" t="s">
        <v>40</v>
      </c>
      <c r="D211" s="33" t="s">
        <v>21</v>
      </c>
      <c r="E211" s="32">
        <v>76800</v>
      </c>
      <c r="F211" s="32">
        <v>96000</v>
      </c>
      <c r="G211" s="32">
        <v>72000</v>
      </c>
      <c r="H211" s="32">
        <f t="shared" si="127"/>
        <v>89760</v>
      </c>
      <c r="I211" s="32">
        <v>3000</v>
      </c>
      <c r="J211" s="32">
        <v>88000</v>
      </c>
      <c r="K211" s="34">
        <v>0.6</v>
      </c>
      <c r="L211" s="15">
        <f t="shared" si="128"/>
        <v>52800</v>
      </c>
      <c r="M211" s="54">
        <f t="shared" si="137"/>
        <v>22000</v>
      </c>
      <c r="N211" s="53">
        <f t="shared" si="138"/>
        <v>13200</v>
      </c>
      <c r="O211" s="54">
        <f t="shared" si="139"/>
        <v>22000</v>
      </c>
      <c r="P211" s="53">
        <f t="shared" si="140"/>
        <v>13200</v>
      </c>
      <c r="Q211" s="54">
        <f t="shared" si="141"/>
        <v>22000</v>
      </c>
      <c r="R211" s="53">
        <f t="shared" si="142"/>
        <v>13200</v>
      </c>
      <c r="S211" s="54">
        <f t="shared" si="143"/>
        <v>22000</v>
      </c>
      <c r="T211" s="53">
        <f t="shared" si="144"/>
        <v>13200</v>
      </c>
    </row>
    <row r="212" spans="1:20" ht="15.5" x14ac:dyDescent="0.3">
      <c r="A212" s="12">
        <v>207</v>
      </c>
      <c r="B212" s="9" t="s">
        <v>240</v>
      </c>
      <c r="C212" s="13" t="s">
        <v>40</v>
      </c>
      <c r="D212" s="12" t="s">
        <v>21</v>
      </c>
      <c r="E212" s="14">
        <v>13800</v>
      </c>
      <c r="F212" s="14">
        <v>12000</v>
      </c>
      <c r="G212" s="14">
        <v>18000</v>
      </c>
      <c r="H212" s="14">
        <f t="shared" si="127"/>
        <v>16060.000000000002</v>
      </c>
      <c r="I212" s="14">
        <v>2000</v>
      </c>
      <c r="J212" s="14">
        <v>14000</v>
      </c>
      <c r="K212" s="18">
        <v>0.95</v>
      </c>
      <c r="L212" s="15">
        <f t="shared" si="128"/>
        <v>13300</v>
      </c>
      <c r="M212" s="54">
        <f t="shared" si="137"/>
        <v>3500</v>
      </c>
      <c r="N212" s="53">
        <f t="shared" si="138"/>
        <v>3325</v>
      </c>
      <c r="O212" s="54">
        <f t="shared" si="139"/>
        <v>3500</v>
      </c>
      <c r="P212" s="53">
        <f t="shared" si="140"/>
        <v>3325</v>
      </c>
      <c r="Q212" s="54">
        <f t="shared" si="141"/>
        <v>3500</v>
      </c>
      <c r="R212" s="53">
        <f t="shared" si="142"/>
        <v>3325</v>
      </c>
      <c r="S212" s="54">
        <f t="shared" si="143"/>
        <v>3500</v>
      </c>
      <c r="T212" s="53">
        <f t="shared" si="144"/>
        <v>3325</v>
      </c>
    </row>
    <row r="213" spans="1:20" ht="15.5" x14ac:dyDescent="0.3">
      <c r="A213" s="12">
        <v>208</v>
      </c>
      <c r="B213" s="9" t="s">
        <v>241</v>
      </c>
      <c r="C213" s="13" t="s">
        <v>40</v>
      </c>
      <c r="D213" s="12" t="s">
        <v>20</v>
      </c>
      <c r="E213" s="14">
        <v>24</v>
      </c>
      <c r="F213" s="14">
        <v>120</v>
      </c>
      <c r="G213" s="14">
        <v>102</v>
      </c>
      <c r="H213" s="14">
        <f t="shared" si="127"/>
        <v>90.2</v>
      </c>
      <c r="I213" s="14">
        <v>30</v>
      </c>
      <c r="J213" s="14">
        <v>60</v>
      </c>
      <c r="K213" s="18">
        <v>58.85</v>
      </c>
      <c r="L213" s="15">
        <f t="shared" si="128"/>
        <v>3531</v>
      </c>
      <c r="M213" s="54">
        <f t="shared" si="137"/>
        <v>15</v>
      </c>
      <c r="N213" s="53">
        <f t="shared" si="138"/>
        <v>882.75</v>
      </c>
      <c r="O213" s="54">
        <f t="shared" si="139"/>
        <v>15</v>
      </c>
      <c r="P213" s="53">
        <f t="shared" si="140"/>
        <v>882.75</v>
      </c>
      <c r="Q213" s="54">
        <f t="shared" si="141"/>
        <v>15</v>
      </c>
      <c r="R213" s="53">
        <f t="shared" si="142"/>
        <v>882.75</v>
      </c>
      <c r="S213" s="54">
        <f t="shared" si="143"/>
        <v>15</v>
      </c>
      <c r="T213" s="53">
        <f t="shared" si="144"/>
        <v>882.75</v>
      </c>
    </row>
    <row r="214" spans="1:20" ht="15.5" x14ac:dyDescent="0.3">
      <c r="A214" s="12">
        <v>209</v>
      </c>
      <c r="B214" s="9" t="s">
        <v>242</v>
      </c>
      <c r="C214" s="13" t="s">
        <v>40</v>
      </c>
      <c r="D214" s="12" t="s">
        <v>212</v>
      </c>
      <c r="E214" s="14">
        <v>0</v>
      </c>
      <c r="F214" s="14">
        <v>4</v>
      </c>
      <c r="G214" s="14">
        <v>0</v>
      </c>
      <c r="H214" s="14">
        <f t="shared" si="127"/>
        <v>1.4666666666666668</v>
      </c>
      <c r="I214" s="14">
        <v>0</v>
      </c>
      <c r="J214" s="14">
        <v>1</v>
      </c>
      <c r="K214" s="18">
        <v>230</v>
      </c>
      <c r="L214" s="15">
        <f t="shared" si="128"/>
        <v>230</v>
      </c>
      <c r="M214" s="54">
        <v>1</v>
      </c>
      <c r="N214" s="53">
        <f t="shared" si="138"/>
        <v>230</v>
      </c>
      <c r="O214" s="54">
        <v>0</v>
      </c>
      <c r="P214" s="53">
        <f t="shared" si="140"/>
        <v>0</v>
      </c>
      <c r="Q214" s="54">
        <v>0</v>
      </c>
      <c r="R214" s="53">
        <f t="shared" si="142"/>
        <v>0</v>
      </c>
      <c r="S214" s="54">
        <v>0</v>
      </c>
      <c r="T214" s="53">
        <f t="shared" si="144"/>
        <v>0</v>
      </c>
    </row>
    <row r="215" spans="1:20" ht="15.5" x14ac:dyDescent="0.3">
      <c r="A215" s="12">
        <v>210</v>
      </c>
      <c r="B215" s="9" t="s">
        <v>243</v>
      </c>
      <c r="C215" s="13" t="s">
        <v>40</v>
      </c>
      <c r="D215" s="12" t="s">
        <v>212</v>
      </c>
      <c r="E215" s="14">
        <v>2</v>
      </c>
      <c r="F215" s="14">
        <v>4</v>
      </c>
      <c r="G215" s="14">
        <v>0</v>
      </c>
      <c r="H215" s="14">
        <f t="shared" si="127"/>
        <v>2.2000000000000002</v>
      </c>
      <c r="I215" s="14">
        <v>0</v>
      </c>
      <c r="J215" s="14">
        <v>2</v>
      </c>
      <c r="K215" s="18">
        <v>230</v>
      </c>
      <c r="L215" s="15">
        <f t="shared" si="128"/>
        <v>460</v>
      </c>
      <c r="M215" s="54">
        <v>2</v>
      </c>
      <c r="N215" s="53">
        <f t="shared" si="138"/>
        <v>460</v>
      </c>
      <c r="O215" s="54">
        <v>0</v>
      </c>
      <c r="P215" s="53">
        <f t="shared" si="140"/>
        <v>0</v>
      </c>
      <c r="Q215" s="54">
        <v>0</v>
      </c>
      <c r="R215" s="53">
        <f t="shared" si="142"/>
        <v>0</v>
      </c>
      <c r="S215" s="54">
        <v>0</v>
      </c>
      <c r="T215" s="53">
        <f t="shared" si="144"/>
        <v>0</v>
      </c>
    </row>
    <row r="216" spans="1:20" ht="15.5" x14ac:dyDescent="0.3">
      <c r="A216" s="12">
        <v>211</v>
      </c>
      <c r="B216" s="9" t="s">
        <v>244</v>
      </c>
      <c r="C216" s="13" t="s">
        <v>40</v>
      </c>
      <c r="D216" s="12" t="s">
        <v>212</v>
      </c>
      <c r="E216" s="14">
        <v>0</v>
      </c>
      <c r="F216" s="14">
        <v>2</v>
      </c>
      <c r="G216" s="14">
        <v>0</v>
      </c>
      <c r="H216" s="14">
        <f t="shared" si="127"/>
        <v>0.73333333333333339</v>
      </c>
      <c r="I216" s="14">
        <v>0</v>
      </c>
      <c r="J216" s="14">
        <v>1</v>
      </c>
      <c r="K216" s="18">
        <v>230</v>
      </c>
      <c r="L216" s="15">
        <f t="shared" si="128"/>
        <v>230</v>
      </c>
      <c r="M216" s="54">
        <v>1</v>
      </c>
      <c r="N216" s="53">
        <f t="shared" si="138"/>
        <v>230</v>
      </c>
      <c r="O216" s="54">
        <v>0</v>
      </c>
      <c r="P216" s="53">
        <f t="shared" si="140"/>
        <v>0</v>
      </c>
      <c r="Q216" s="54">
        <v>0</v>
      </c>
      <c r="R216" s="53">
        <f t="shared" si="142"/>
        <v>0</v>
      </c>
      <c r="S216" s="54">
        <v>0</v>
      </c>
      <c r="T216" s="53">
        <f t="shared" si="144"/>
        <v>0</v>
      </c>
    </row>
    <row r="217" spans="1:20" ht="15.5" x14ac:dyDescent="0.3">
      <c r="A217" s="12">
        <v>212</v>
      </c>
      <c r="B217" s="9" t="s">
        <v>245</v>
      </c>
      <c r="C217" s="13" t="s">
        <v>40</v>
      </c>
      <c r="D217" s="12" t="s">
        <v>246</v>
      </c>
      <c r="E217" s="14">
        <v>0</v>
      </c>
      <c r="F217" s="14">
        <v>6</v>
      </c>
      <c r="G217" s="14">
        <v>13</v>
      </c>
      <c r="H217" s="14">
        <f t="shared" si="127"/>
        <v>6.9666666666666668</v>
      </c>
      <c r="I217" s="14">
        <v>3</v>
      </c>
      <c r="J217" s="14">
        <v>4</v>
      </c>
      <c r="K217" s="18">
        <v>230</v>
      </c>
      <c r="L217" s="15">
        <f t="shared" si="128"/>
        <v>920</v>
      </c>
      <c r="M217" s="54">
        <f t="shared" si="137"/>
        <v>1</v>
      </c>
      <c r="N217" s="53">
        <f t="shared" si="138"/>
        <v>230</v>
      </c>
      <c r="O217" s="54">
        <f t="shared" si="139"/>
        <v>1</v>
      </c>
      <c r="P217" s="53">
        <f t="shared" si="140"/>
        <v>230</v>
      </c>
      <c r="Q217" s="54">
        <f t="shared" si="141"/>
        <v>1</v>
      </c>
      <c r="R217" s="53">
        <f t="shared" si="142"/>
        <v>230</v>
      </c>
      <c r="S217" s="54">
        <f t="shared" si="143"/>
        <v>1</v>
      </c>
      <c r="T217" s="53">
        <f t="shared" si="144"/>
        <v>230</v>
      </c>
    </row>
    <row r="218" spans="1:20" ht="15.5" x14ac:dyDescent="0.3">
      <c r="A218" s="12">
        <v>213</v>
      </c>
      <c r="B218" s="9" t="s">
        <v>247</v>
      </c>
      <c r="C218" s="13" t="s">
        <v>40</v>
      </c>
      <c r="D218" s="12" t="s">
        <v>66</v>
      </c>
      <c r="E218" s="14">
        <v>2100</v>
      </c>
      <c r="F218" s="14">
        <v>5040</v>
      </c>
      <c r="G218" s="14">
        <v>6360</v>
      </c>
      <c r="H218" s="14">
        <f t="shared" si="127"/>
        <v>4950</v>
      </c>
      <c r="I218" s="14">
        <v>700</v>
      </c>
      <c r="J218" s="14">
        <v>4200</v>
      </c>
      <c r="K218" s="18">
        <v>4</v>
      </c>
      <c r="L218" s="15">
        <f t="shared" si="128"/>
        <v>16800</v>
      </c>
      <c r="M218" s="54">
        <f t="shared" si="137"/>
        <v>1050</v>
      </c>
      <c r="N218" s="53">
        <f t="shared" si="138"/>
        <v>4200</v>
      </c>
      <c r="O218" s="54">
        <f t="shared" si="139"/>
        <v>1050</v>
      </c>
      <c r="P218" s="53">
        <f t="shared" si="140"/>
        <v>4200</v>
      </c>
      <c r="Q218" s="54">
        <f t="shared" si="141"/>
        <v>1050</v>
      </c>
      <c r="R218" s="53">
        <f t="shared" si="142"/>
        <v>4200</v>
      </c>
      <c r="S218" s="54">
        <f t="shared" si="143"/>
        <v>1050</v>
      </c>
      <c r="T218" s="53">
        <f t="shared" si="144"/>
        <v>4200</v>
      </c>
    </row>
    <row r="219" spans="1:20" ht="15.5" x14ac:dyDescent="0.3">
      <c r="A219" s="12">
        <v>214</v>
      </c>
      <c r="B219" s="9" t="s">
        <v>248</v>
      </c>
      <c r="C219" s="13" t="s">
        <v>40</v>
      </c>
      <c r="D219" s="12" t="s">
        <v>90</v>
      </c>
      <c r="E219" s="14">
        <v>7</v>
      </c>
      <c r="F219" s="14">
        <v>11</v>
      </c>
      <c r="G219" s="14">
        <v>17</v>
      </c>
      <c r="H219" s="14">
        <f t="shared" si="127"/>
        <v>12.833333333333334</v>
      </c>
      <c r="I219" s="14">
        <v>0</v>
      </c>
      <c r="J219" s="14">
        <v>12</v>
      </c>
      <c r="K219" s="18">
        <v>9000</v>
      </c>
      <c r="L219" s="15">
        <f t="shared" si="128"/>
        <v>108000</v>
      </c>
      <c r="M219" s="54">
        <f t="shared" si="137"/>
        <v>3</v>
      </c>
      <c r="N219" s="53">
        <f t="shared" si="138"/>
        <v>27000</v>
      </c>
      <c r="O219" s="54">
        <f t="shared" si="139"/>
        <v>3</v>
      </c>
      <c r="P219" s="53">
        <f t="shared" si="140"/>
        <v>27000</v>
      </c>
      <c r="Q219" s="54">
        <f t="shared" si="141"/>
        <v>3</v>
      </c>
      <c r="R219" s="53">
        <f t="shared" si="142"/>
        <v>27000</v>
      </c>
      <c r="S219" s="54">
        <f t="shared" si="143"/>
        <v>3</v>
      </c>
      <c r="T219" s="53">
        <f t="shared" si="144"/>
        <v>27000</v>
      </c>
    </row>
    <row r="220" spans="1:20" ht="15.5" x14ac:dyDescent="0.3">
      <c r="A220" s="12">
        <v>215</v>
      </c>
      <c r="B220" s="9" t="s">
        <v>249</v>
      </c>
      <c r="C220" s="13" t="s">
        <v>40</v>
      </c>
      <c r="D220" s="12" t="s">
        <v>250</v>
      </c>
      <c r="E220" s="14">
        <v>7</v>
      </c>
      <c r="F220" s="14">
        <v>3</v>
      </c>
      <c r="G220" s="14">
        <v>10</v>
      </c>
      <c r="H220" s="14">
        <f t="shared" si="127"/>
        <v>7.3333333333333339</v>
      </c>
      <c r="I220" s="14">
        <v>0</v>
      </c>
      <c r="J220" s="14">
        <v>8</v>
      </c>
      <c r="K220" s="18">
        <v>7500</v>
      </c>
      <c r="L220" s="15">
        <f t="shared" si="128"/>
        <v>60000</v>
      </c>
      <c r="M220" s="55">
        <f t="shared" si="137"/>
        <v>2</v>
      </c>
      <c r="N220" s="51">
        <f t="shared" si="138"/>
        <v>15000</v>
      </c>
      <c r="O220" s="55">
        <f t="shared" si="139"/>
        <v>2</v>
      </c>
      <c r="P220" s="51">
        <f t="shared" si="140"/>
        <v>15000</v>
      </c>
      <c r="Q220" s="55">
        <f t="shared" si="141"/>
        <v>2</v>
      </c>
      <c r="R220" s="51">
        <f t="shared" si="142"/>
        <v>15000</v>
      </c>
      <c r="S220" s="55">
        <f t="shared" si="143"/>
        <v>2</v>
      </c>
      <c r="T220" s="51">
        <f t="shared" si="144"/>
        <v>15000</v>
      </c>
    </row>
    <row r="221" spans="1:20" ht="15.5" x14ac:dyDescent="0.3">
      <c r="A221" s="12">
        <v>216</v>
      </c>
      <c r="B221" s="9" t="s">
        <v>251</v>
      </c>
      <c r="C221" s="13" t="s">
        <v>40</v>
      </c>
      <c r="D221" s="12" t="s">
        <v>62</v>
      </c>
      <c r="E221" s="14">
        <v>18</v>
      </c>
      <c r="F221" s="14">
        <v>0</v>
      </c>
      <c r="G221" s="14">
        <v>0</v>
      </c>
      <c r="H221" s="14">
        <f t="shared" ref="H221:H227" si="145">(E221+F221+G221)/3*1.1</f>
        <v>6.6000000000000005</v>
      </c>
      <c r="I221" s="14">
        <v>10</v>
      </c>
      <c r="J221" s="14">
        <v>0</v>
      </c>
      <c r="K221" s="18">
        <v>2.2000000000000002</v>
      </c>
      <c r="L221" s="15">
        <f t="shared" ref="L221:L248" si="146">J221*K221</f>
        <v>0</v>
      </c>
      <c r="M221" s="55">
        <f t="shared" ref="M221:M222" si="147">J221/4</f>
        <v>0</v>
      </c>
      <c r="N221" s="51">
        <f t="shared" ref="N221:N222" si="148">K221*M221</f>
        <v>0</v>
      </c>
      <c r="O221" s="55">
        <f t="shared" ref="O221:O222" si="149">J221/4</f>
        <v>0</v>
      </c>
      <c r="P221" s="51">
        <f t="shared" ref="P221:P222" si="150">K221*O221</f>
        <v>0</v>
      </c>
      <c r="Q221" s="55">
        <f t="shared" ref="Q221:Q222" si="151">J221/4</f>
        <v>0</v>
      </c>
      <c r="R221" s="51">
        <f t="shared" ref="R221:R222" si="152">K221*Q221</f>
        <v>0</v>
      </c>
      <c r="S221" s="55">
        <f t="shared" ref="S221:S222" si="153">J221/4</f>
        <v>0</v>
      </c>
      <c r="T221" s="51">
        <f t="shared" ref="T221:T222" si="154">K221*S221</f>
        <v>0</v>
      </c>
    </row>
    <row r="222" spans="1:20" ht="15.5" x14ac:dyDescent="0.3">
      <c r="A222" s="12">
        <v>217</v>
      </c>
      <c r="B222" s="9" t="s">
        <v>252</v>
      </c>
      <c r="C222" s="13" t="s">
        <v>40</v>
      </c>
      <c r="D222" s="12" t="s">
        <v>17</v>
      </c>
      <c r="E222" s="14">
        <v>365</v>
      </c>
      <c r="F222" s="14">
        <v>500</v>
      </c>
      <c r="G222" s="14">
        <v>667</v>
      </c>
      <c r="H222" s="14">
        <f t="shared" si="145"/>
        <v>561.73333333333335</v>
      </c>
      <c r="I222" s="14">
        <v>60</v>
      </c>
      <c r="J222" s="14">
        <v>500</v>
      </c>
      <c r="K222" s="18">
        <v>20</v>
      </c>
      <c r="L222" s="15">
        <f t="shared" si="146"/>
        <v>10000</v>
      </c>
      <c r="M222" s="55">
        <f t="shared" si="147"/>
        <v>125</v>
      </c>
      <c r="N222" s="53">
        <f t="shared" si="148"/>
        <v>2500</v>
      </c>
      <c r="O222" s="55">
        <f t="shared" si="149"/>
        <v>125</v>
      </c>
      <c r="P222" s="53">
        <f t="shared" si="150"/>
        <v>2500</v>
      </c>
      <c r="Q222" s="55">
        <f t="shared" si="151"/>
        <v>125</v>
      </c>
      <c r="R222" s="53">
        <f t="shared" si="152"/>
        <v>2500</v>
      </c>
      <c r="S222" s="55">
        <f t="shared" si="153"/>
        <v>125</v>
      </c>
      <c r="T222" s="53">
        <f t="shared" si="154"/>
        <v>2500</v>
      </c>
    </row>
    <row r="223" spans="1:20" ht="15.5" x14ac:dyDescent="0.3">
      <c r="A223" s="12">
        <v>218</v>
      </c>
      <c r="B223" s="9" t="s">
        <v>253</v>
      </c>
      <c r="C223" s="13" t="s">
        <v>40</v>
      </c>
      <c r="D223" s="12" t="s">
        <v>254</v>
      </c>
      <c r="E223" s="14">
        <v>94</v>
      </c>
      <c r="F223" s="14">
        <v>149</v>
      </c>
      <c r="G223" s="14">
        <v>105</v>
      </c>
      <c r="H223" s="14">
        <v>100</v>
      </c>
      <c r="I223" s="14">
        <v>0</v>
      </c>
      <c r="J223" s="14">
        <v>100</v>
      </c>
      <c r="K223" s="18">
        <v>60</v>
      </c>
      <c r="L223" s="15">
        <f t="shared" si="146"/>
        <v>6000</v>
      </c>
      <c r="M223" s="55">
        <f t="shared" ref="M223:M229" si="155">J223/4</f>
        <v>25</v>
      </c>
      <c r="N223" s="53">
        <f t="shared" ref="N223:N248" si="156">K223*M223</f>
        <v>1500</v>
      </c>
      <c r="O223" s="55">
        <f t="shared" ref="O223:O229" si="157">J223/4</f>
        <v>25</v>
      </c>
      <c r="P223" s="53">
        <f t="shared" ref="P223:P248" si="158">K223*O223</f>
        <v>1500</v>
      </c>
      <c r="Q223" s="55">
        <f t="shared" ref="Q223:Q229" si="159">J223/4</f>
        <v>25</v>
      </c>
      <c r="R223" s="53">
        <f t="shared" ref="R223:R248" si="160">K223*Q223</f>
        <v>1500</v>
      </c>
      <c r="S223" s="55">
        <f t="shared" ref="S223:S229" si="161">J223/4</f>
        <v>25</v>
      </c>
      <c r="T223" s="53">
        <f t="shared" ref="T223:T248" si="162">K223*S223</f>
        <v>1500</v>
      </c>
    </row>
    <row r="224" spans="1:20" ht="15.5" x14ac:dyDescent="0.3">
      <c r="A224" s="12">
        <v>219</v>
      </c>
      <c r="B224" s="9" t="s">
        <v>255</v>
      </c>
      <c r="C224" s="13" t="s">
        <v>40</v>
      </c>
      <c r="D224" s="12" t="s">
        <v>254</v>
      </c>
      <c r="E224" s="14">
        <v>16</v>
      </c>
      <c r="F224" s="14">
        <v>9</v>
      </c>
      <c r="G224" s="14">
        <v>10</v>
      </c>
      <c r="H224" s="14">
        <v>10</v>
      </c>
      <c r="I224" s="14">
        <v>0</v>
      </c>
      <c r="J224" s="14">
        <v>10</v>
      </c>
      <c r="K224" s="18">
        <v>80</v>
      </c>
      <c r="L224" s="15">
        <f t="shared" si="146"/>
        <v>800</v>
      </c>
      <c r="M224" s="55">
        <f t="shared" si="155"/>
        <v>2.5</v>
      </c>
      <c r="N224" s="53">
        <f t="shared" si="156"/>
        <v>200</v>
      </c>
      <c r="O224" s="55">
        <f t="shared" si="157"/>
        <v>2.5</v>
      </c>
      <c r="P224" s="53">
        <f t="shared" si="158"/>
        <v>200</v>
      </c>
      <c r="Q224" s="55">
        <f t="shared" si="159"/>
        <v>2.5</v>
      </c>
      <c r="R224" s="53">
        <f t="shared" si="160"/>
        <v>200</v>
      </c>
      <c r="S224" s="55">
        <f t="shared" si="161"/>
        <v>2.5</v>
      </c>
      <c r="T224" s="53">
        <f t="shared" si="162"/>
        <v>200</v>
      </c>
    </row>
    <row r="225" spans="1:20" ht="15.5" x14ac:dyDescent="0.3">
      <c r="A225" s="12">
        <v>220</v>
      </c>
      <c r="B225" s="9" t="s">
        <v>256</v>
      </c>
      <c r="C225" s="13" t="s">
        <v>40</v>
      </c>
      <c r="D225" s="12" t="s">
        <v>254</v>
      </c>
      <c r="E225" s="14">
        <v>1366</v>
      </c>
      <c r="F225" s="14">
        <v>2020</v>
      </c>
      <c r="G225" s="14">
        <v>2002</v>
      </c>
      <c r="H225" s="14">
        <v>2000</v>
      </c>
      <c r="I225" s="14">
        <v>0</v>
      </c>
      <c r="J225" s="14">
        <v>2000</v>
      </c>
      <c r="K225" s="18">
        <v>180</v>
      </c>
      <c r="L225" s="15">
        <f t="shared" si="146"/>
        <v>360000</v>
      </c>
      <c r="M225" s="55">
        <f t="shared" si="155"/>
        <v>500</v>
      </c>
      <c r="N225" s="53">
        <f t="shared" si="156"/>
        <v>90000</v>
      </c>
      <c r="O225" s="55">
        <f t="shared" si="157"/>
        <v>500</v>
      </c>
      <c r="P225" s="53">
        <f t="shared" si="158"/>
        <v>90000</v>
      </c>
      <c r="Q225" s="55">
        <f t="shared" si="159"/>
        <v>500</v>
      </c>
      <c r="R225" s="53">
        <f t="shared" si="160"/>
        <v>90000</v>
      </c>
      <c r="S225" s="55">
        <f t="shared" si="161"/>
        <v>500</v>
      </c>
      <c r="T225" s="53">
        <f t="shared" si="162"/>
        <v>90000</v>
      </c>
    </row>
    <row r="226" spans="1:20" ht="15.5" x14ac:dyDescent="0.3">
      <c r="A226" s="12">
        <v>221</v>
      </c>
      <c r="B226" s="9" t="s">
        <v>257</v>
      </c>
      <c r="C226" s="13" t="s">
        <v>40</v>
      </c>
      <c r="D226" s="12" t="s">
        <v>258</v>
      </c>
      <c r="E226" s="14">
        <v>131</v>
      </c>
      <c r="F226" s="14">
        <v>58</v>
      </c>
      <c r="G226" s="14">
        <v>2</v>
      </c>
      <c r="H226" s="14">
        <f t="shared" si="145"/>
        <v>70.033333333333331</v>
      </c>
      <c r="I226" s="14">
        <v>10</v>
      </c>
      <c r="J226" s="14">
        <v>60</v>
      </c>
      <c r="K226" s="18">
        <v>290</v>
      </c>
      <c r="L226" s="15">
        <f t="shared" si="146"/>
        <v>17400</v>
      </c>
      <c r="M226" s="55">
        <f t="shared" si="155"/>
        <v>15</v>
      </c>
      <c r="N226" s="53">
        <f t="shared" si="156"/>
        <v>4350</v>
      </c>
      <c r="O226" s="55">
        <f t="shared" si="157"/>
        <v>15</v>
      </c>
      <c r="P226" s="53">
        <f t="shared" si="158"/>
        <v>4350</v>
      </c>
      <c r="Q226" s="55">
        <f t="shared" si="159"/>
        <v>15</v>
      </c>
      <c r="R226" s="53">
        <f t="shared" si="160"/>
        <v>4350</v>
      </c>
      <c r="S226" s="55">
        <f t="shared" si="161"/>
        <v>15</v>
      </c>
      <c r="T226" s="53">
        <f t="shared" si="162"/>
        <v>4350</v>
      </c>
    </row>
    <row r="227" spans="1:20" ht="15.5" x14ac:dyDescent="0.35">
      <c r="A227" s="12">
        <v>222</v>
      </c>
      <c r="B227" s="39" t="s">
        <v>259</v>
      </c>
      <c r="C227" s="13" t="s">
        <v>40</v>
      </c>
      <c r="D227" s="40" t="s">
        <v>55</v>
      </c>
      <c r="E227" s="14">
        <v>0</v>
      </c>
      <c r="F227" s="14">
        <v>210</v>
      </c>
      <c r="G227" s="14">
        <v>98</v>
      </c>
      <c r="H227" s="14">
        <f t="shared" si="145"/>
        <v>112.93333333333335</v>
      </c>
      <c r="I227" s="14">
        <v>20</v>
      </c>
      <c r="J227" s="14">
        <v>100</v>
      </c>
      <c r="K227" s="18">
        <v>155</v>
      </c>
      <c r="L227" s="15">
        <f t="shared" si="146"/>
        <v>15500</v>
      </c>
      <c r="M227" s="55">
        <f t="shared" si="155"/>
        <v>25</v>
      </c>
      <c r="N227" s="53">
        <f t="shared" si="156"/>
        <v>3875</v>
      </c>
      <c r="O227" s="55">
        <f t="shared" si="157"/>
        <v>25</v>
      </c>
      <c r="P227" s="53">
        <f t="shared" si="158"/>
        <v>3875</v>
      </c>
      <c r="Q227" s="55">
        <f t="shared" si="159"/>
        <v>25</v>
      </c>
      <c r="R227" s="53">
        <f t="shared" si="160"/>
        <v>3875</v>
      </c>
      <c r="S227" s="55">
        <f t="shared" si="161"/>
        <v>25</v>
      </c>
      <c r="T227" s="53">
        <f t="shared" si="162"/>
        <v>3875</v>
      </c>
    </row>
    <row r="228" spans="1:20" ht="15.5" x14ac:dyDescent="0.3">
      <c r="A228" s="12">
        <v>223</v>
      </c>
      <c r="B228" s="9" t="s">
        <v>262</v>
      </c>
      <c r="C228" s="13" t="s">
        <v>40</v>
      </c>
      <c r="D228" s="12" t="s">
        <v>254</v>
      </c>
      <c r="E228" s="14">
        <v>0</v>
      </c>
      <c r="F228" s="14">
        <v>22</v>
      </c>
      <c r="G228" s="14">
        <v>22</v>
      </c>
      <c r="H228" s="14">
        <v>22</v>
      </c>
      <c r="I228" s="14">
        <v>0</v>
      </c>
      <c r="J228" s="14">
        <v>24</v>
      </c>
      <c r="K228" s="89">
        <v>2200</v>
      </c>
      <c r="L228" s="15">
        <f t="shared" si="146"/>
        <v>52800</v>
      </c>
      <c r="M228" s="55">
        <f t="shared" si="155"/>
        <v>6</v>
      </c>
      <c r="N228" s="53">
        <f t="shared" si="156"/>
        <v>13200</v>
      </c>
      <c r="O228" s="55">
        <f t="shared" si="157"/>
        <v>6</v>
      </c>
      <c r="P228" s="53">
        <f t="shared" si="158"/>
        <v>13200</v>
      </c>
      <c r="Q228" s="55">
        <f t="shared" si="159"/>
        <v>6</v>
      </c>
      <c r="R228" s="53">
        <f t="shared" si="160"/>
        <v>13200</v>
      </c>
      <c r="S228" s="55">
        <f t="shared" si="161"/>
        <v>6</v>
      </c>
      <c r="T228" s="53">
        <f t="shared" si="162"/>
        <v>13200</v>
      </c>
    </row>
    <row r="229" spans="1:20" ht="15.5" x14ac:dyDescent="0.3">
      <c r="A229" s="12">
        <v>224</v>
      </c>
      <c r="B229" s="9" t="s">
        <v>263</v>
      </c>
      <c r="C229" s="13" t="s">
        <v>40</v>
      </c>
      <c r="D229" s="12" t="s">
        <v>90</v>
      </c>
      <c r="E229" s="14">
        <v>0</v>
      </c>
      <c r="F229" s="14">
        <v>7</v>
      </c>
      <c r="G229" s="14">
        <v>7</v>
      </c>
      <c r="H229" s="14">
        <v>7</v>
      </c>
      <c r="I229" s="14">
        <v>0</v>
      </c>
      <c r="J229" s="14">
        <v>8</v>
      </c>
      <c r="K229" s="89">
        <v>1400</v>
      </c>
      <c r="L229" s="15">
        <f t="shared" si="146"/>
        <v>11200</v>
      </c>
      <c r="M229" s="55">
        <f t="shared" si="155"/>
        <v>2</v>
      </c>
      <c r="N229" s="53">
        <f t="shared" si="156"/>
        <v>2800</v>
      </c>
      <c r="O229" s="55">
        <f t="shared" si="157"/>
        <v>2</v>
      </c>
      <c r="P229" s="53">
        <f t="shared" si="158"/>
        <v>2800</v>
      </c>
      <c r="Q229" s="55">
        <f t="shared" si="159"/>
        <v>2</v>
      </c>
      <c r="R229" s="53">
        <f t="shared" si="160"/>
        <v>2800</v>
      </c>
      <c r="S229" s="55">
        <f t="shared" si="161"/>
        <v>2</v>
      </c>
      <c r="T229" s="53">
        <f t="shared" si="162"/>
        <v>2800</v>
      </c>
    </row>
    <row r="230" spans="1:20" ht="15.5" x14ac:dyDescent="0.35">
      <c r="A230" s="12">
        <v>225</v>
      </c>
      <c r="B230" s="56" t="s">
        <v>297</v>
      </c>
      <c r="C230" s="13" t="s">
        <v>40</v>
      </c>
      <c r="D230" s="83" t="s">
        <v>17</v>
      </c>
      <c r="E230" s="14"/>
      <c r="F230" s="14"/>
      <c r="G230" s="14"/>
      <c r="H230" s="14">
        <v>5</v>
      </c>
      <c r="I230" s="14">
        <v>0</v>
      </c>
      <c r="J230" s="14">
        <v>5</v>
      </c>
      <c r="K230" s="85">
        <v>550</v>
      </c>
      <c r="L230" s="15">
        <f t="shared" si="146"/>
        <v>2750</v>
      </c>
      <c r="M230" s="14">
        <v>5</v>
      </c>
      <c r="N230" s="53">
        <f t="shared" si="156"/>
        <v>2750</v>
      </c>
      <c r="O230" s="55">
        <v>0</v>
      </c>
      <c r="P230" s="53">
        <f t="shared" si="158"/>
        <v>0</v>
      </c>
      <c r="Q230" s="55">
        <v>0</v>
      </c>
      <c r="R230" s="53">
        <f t="shared" si="160"/>
        <v>0</v>
      </c>
      <c r="S230" s="55">
        <v>0</v>
      </c>
      <c r="T230" s="53">
        <f t="shared" si="162"/>
        <v>0</v>
      </c>
    </row>
    <row r="231" spans="1:20" ht="15.5" x14ac:dyDescent="0.35">
      <c r="A231" s="12">
        <v>226</v>
      </c>
      <c r="B231" s="56" t="s">
        <v>316</v>
      </c>
      <c r="C231" s="13" t="s">
        <v>40</v>
      </c>
      <c r="D231" s="83" t="s">
        <v>66</v>
      </c>
      <c r="E231" s="14"/>
      <c r="F231" s="14"/>
      <c r="G231" s="14"/>
      <c r="H231" s="14">
        <v>2</v>
      </c>
      <c r="I231" s="14">
        <v>0</v>
      </c>
      <c r="J231" s="14">
        <v>2</v>
      </c>
      <c r="K231" s="85">
        <v>3500</v>
      </c>
      <c r="L231" s="15">
        <f t="shared" si="146"/>
        <v>7000</v>
      </c>
      <c r="M231" s="14">
        <v>2</v>
      </c>
      <c r="N231" s="53">
        <f t="shared" si="156"/>
        <v>7000</v>
      </c>
      <c r="O231" s="55">
        <v>0</v>
      </c>
      <c r="P231" s="53">
        <f t="shared" si="158"/>
        <v>0</v>
      </c>
      <c r="Q231" s="55">
        <v>0</v>
      </c>
      <c r="R231" s="53">
        <f t="shared" si="160"/>
        <v>0</v>
      </c>
      <c r="S231" s="55">
        <v>0</v>
      </c>
      <c r="T231" s="53">
        <f t="shared" si="162"/>
        <v>0</v>
      </c>
    </row>
    <row r="232" spans="1:20" ht="15.5" x14ac:dyDescent="0.35">
      <c r="A232" s="12">
        <v>227</v>
      </c>
      <c r="B232" s="56" t="s">
        <v>298</v>
      </c>
      <c r="C232" s="13" t="s">
        <v>40</v>
      </c>
      <c r="D232" s="83" t="s">
        <v>66</v>
      </c>
      <c r="E232" s="14"/>
      <c r="F232" s="14"/>
      <c r="G232" s="14"/>
      <c r="H232" s="14">
        <v>5</v>
      </c>
      <c r="I232" s="14">
        <v>0</v>
      </c>
      <c r="J232" s="14">
        <v>5</v>
      </c>
      <c r="K232" s="85">
        <v>3900</v>
      </c>
      <c r="L232" s="15">
        <f t="shared" si="146"/>
        <v>19500</v>
      </c>
      <c r="M232" s="14">
        <v>5</v>
      </c>
      <c r="N232" s="53">
        <f t="shared" si="156"/>
        <v>19500</v>
      </c>
      <c r="O232" s="55">
        <v>0</v>
      </c>
      <c r="P232" s="53">
        <f t="shared" si="158"/>
        <v>0</v>
      </c>
      <c r="Q232" s="55">
        <v>0</v>
      </c>
      <c r="R232" s="53">
        <f t="shared" si="160"/>
        <v>0</v>
      </c>
      <c r="S232" s="55">
        <v>0</v>
      </c>
      <c r="T232" s="53">
        <f t="shared" si="162"/>
        <v>0</v>
      </c>
    </row>
    <row r="233" spans="1:20" ht="15.5" x14ac:dyDescent="0.35">
      <c r="A233" s="12">
        <v>228</v>
      </c>
      <c r="B233" s="56" t="s">
        <v>299</v>
      </c>
      <c r="C233" s="13" t="s">
        <v>40</v>
      </c>
      <c r="D233" s="83" t="s">
        <v>246</v>
      </c>
      <c r="E233" s="14"/>
      <c r="F233" s="14"/>
      <c r="G233" s="14"/>
      <c r="H233" s="14">
        <v>6</v>
      </c>
      <c r="I233" s="14">
        <v>0</v>
      </c>
      <c r="J233" s="14">
        <v>6</v>
      </c>
      <c r="K233" s="85">
        <v>900</v>
      </c>
      <c r="L233" s="15">
        <f t="shared" si="146"/>
        <v>5400</v>
      </c>
      <c r="M233" s="14">
        <v>6</v>
      </c>
      <c r="N233" s="53">
        <f t="shared" si="156"/>
        <v>5400</v>
      </c>
      <c r="O233" s="55">
        <v>0</v>
      </c>
      <c r="P233" s="53">
        <f t="shared" si="158"/>
        <v>0</v>
      </c>
      <c r="Q233" s="55">
        <v>0</v>
      </c>
      <c r="R233" s="53">
        <f t="shared" si="160"/>
        <v>0</v>
      </c>
      <c r="S233" s="55">
        <v>0</v>
      </c>
      <c r="T233" s="53">
        <f t="shared" si="162"/>
        <v>0</v>
      </c>
    </row>
    <row r="234" spans="1:20" ht="15.5" x14ac:dyDescent="0.35">
      <c r="A234" s="12">
        <v>229</v>
      </c>
      <c r="B234" s="56" t="s">
        <v>300</v>
      </c>
      <c r="C234" s="13" t="s">
        <v>40</v>
      </c>
      <c r="D234" s="83" t="s">
        <v>55</v>
      </c>
      <c r="E234" s="14"/>
      <c r="F234" s="14"/>
      <c r="G234" s="14"/>
      <c r="H234" s="14">
        <v>2</v>
      </c>
      <c r="I234" s="14">
        <v>0</v>
      </c>
      <c r="J234" s="14">
        <v>2</v>
      </c>
      <c r="K234" s="85">
        <v>1050</v>
      </c>
      <c r="L234" s="15">
        <f t="shared" si="146"/>
        <v>2100</v>
      </c>
      <c r="M234" s="14">
        <v>2</v>
      </c>
      <c r="N234" s="53">
        <f t="shared" si="156"/>
        <v>2100</v>
      </c>
      <c r="O234" s="55">
        <v>0</v>
      </c>
      <c r="P234" s="53">
        <f t="shared" si="158"/>
        <v>0</v>
      </c>
      <c r="Q234" s="55">
        <v>0</v>
      </c>
      <c r="R234" s="53">
        <f t="shared" si="160"/>
        <v>0</v>
      </c>
      <c r="S234" s="55">
        <v>0</v>
      </c>
      <c r="T234" s="53">
        <f t="shared" si="162"/>
        <v>0</v>
      </c>
    </row>
    <row r="235" spans="1:20" ht="15.5" x14ac:dyDescent="0.35">
      <c r="A235" s="12">
        <v>230</v>
      </c>
      <c r="B235" s="56" t="s">
        <v>301</v>
      </c>
      <c r="C235" s="13" t="s">
        <v>40</v>
      </c>
      <c r="D235" s="83" t="s">
        <v>55</v>
      </c>
      <c r="E235" s="14"/>
      <c r="F235" s="14"/>
      <c r="G235" s="14"/>
      <c r="H235" s="14">
        <v>2</v>
      </c>
      <c r="I235" s="14">
        <v>0</v>
      </c>
      <c r="J235" s="14">
        <v>2</v>
      </c>
      <c r="K235" s="86">
        <v>1700</v>
      </c>
      <c r="L235" s="15">
        <f t="shared" si="146"/>
        <v>3400</v>
      </c>
      <c r="M235" s="14">
        <v>2</v>
      </c>
      <c r="N235" s="53">
        <f t="shared" si="156"/>
        <v>3400</v>
      </c>
      <c r="O235" s="55">
        <v>0</v>
      </c>
      <c r="P235" s="53">
        <f t="shared" si="158"/>
        <v>0</v>
      </c>
      <c r="Q235" s="55">
        <v>0</v>
      </c>
      <c r="R235" s="53">
        <f t="shared" si="160"/>
        <v>0</v>
      </c>
      <c r="S235" s="55">
        <v>0</v>
      </c>
      <c r="T235" s="53">
        <f t="shared" si="162"/>
        <v>0</v>
      </c>
    </row>
    <row r="236" spans="1:20" ht="15.5" x14ac:dyDescent="0.3">
      <c r="A236" s="12">
        <v>231</v>
      </c>
      <c r="B236" s="56" t="s">
        <v>302</v>
      </c>
      <c r="C236" s="13" t="s">
        <v>40</v>
      </c>
      <c r="D236" s="83" t="s">
        <v>41</v>
      </c>
      <c r="E236" s="14"/>
      <c r="F236" s="14"/>
      <c r="G236" s="14"/>
      <c r="H236" s="14">
        <v>1</v>
      </c>
      <c r="I236" s="14">
        <v>0</v>
      </c>
      <c r="J236" s="14">
        <v>1</v>
      </c>
      <c r="K236" s="87">
        <v>4800</v>
      </c>
      <c r="L236" s="15">
        <f t="shared" si="146"/>
        <v>4800</v>
      </c>
      <c r="M236" s="14">
        <v>1</v>
      </c>
      <c r="N236" s="53">
        <f t="shared" si="156"/>
        <v>4800</v>
      </c>
      <c r="O236" s="55">
        <v>0</v>
      </c>
      <c r="P236" s="53">
        <f t="shared" si="158"/>
        <v>0</v>
      </c>
      <c r="Q236" s="55">
        <v>0</v>
      </c>
      <c r="R236" s="53">
        <f t="shared" si="160"/>
        <v>0</v>
      </c>
      <c r="S236" s="55">
        <v>0</v>
      </c>
      <c r="T236" s="53">
        <f t="shared" si="162"/>
        <v>0</v>
      </c>
    </row>
    <row r="237" spans="1:20" ht="15.5" x14ac:dyDescent="0.3">
      <c r="A237" s="12">
        <v>232</v>
      </c>
      <c r="B237" s="56" t="s">
        <v>303</v>
      </c>
      <c r="C237" s="13" t="s">
        <v>40</v>
      </c>
      <c r="D237" s="83" t="s">
        <v>41</v>
      </c>
      <c r="E237" s="14"/>
      <c r="F237" s="14"/>
      <c r="G237" s="14"/>
      <c r="H237" s="14">
        <v>3</v>
      </c>
      <c r="I237" s="14">
        <v>0</v>
      </c>
      <c r="J237" s="14">
        <v>3</v>
      </c>
      <c r="K237" s="87">
        <v>4800</v>
      </c>
      <c r="L237" s="15">
        <f t="shared" si="146"/>
        <v>14400</v>
      </c>
      <c r="M237" s="14">
        <v>3</v>
      </c>
      <c r="N237" s="53">
        <f t="shared" si="156"/>
        <v>14400</v>
      </c>
      <c r="O237" s="55">
        <v>0</v>
      </c>
      <c r="P237" s="53">
        <f t="shared" si="158"/>
        <v>0</v>
      </c>
      <c r="Q237" s="55">
        <v>0</v>
      </c>
      <c r="R237" s="53">
        <f t="shared" si="160"/>
        <v>0</v>
      </c>
      <c r="S237" s="55">
        <v>0</v>
      </c>
      <c r="T237" s="53">
        <f t="shared" si="162"/>
        <v>0</v>
      </c>
    </row>
    <row r="238" spans="1:20" ht="15.5" x14ac:dyDescent="0.3">
      <c r="A238" s="12">
        <v>233</v>
      </c>
      <c r="B238" s="56" t="s">
        <v>304</v>
      </c>
      <c r="C238" s="13" t="s">
        <v>40</v>
      </c>
      <c r="D238" s="83" t="s">
        <v>41</v>
      </c>
      <c r="E238" s="14"/>
      <c r="F238" s="14"/>
      <c r="G238" s="14"/>
      <c r="H238" s="14">
        <v>4</v>
      </c>
      <c r="I238" s="14">
        <v>0</v>
      </c>
      <c r="J238" s="14">
        <v>4</v>
      </c>
      <c r="K238" s="88">
        <v>5100</v>
      </c>
      <c r="L238" s="15">
        <f t="shared" si="146"/>
        <v>20400</v>
      </c>
      <c r="M238" s="14">
        <v>4</v>
      </c>
      <c r="N238" s="53">
        <f t="shared" si="156"/>
        <v>20400</v>
      </c>
      <c r="O238" s="55">
        <v>0</v>
      </c>
      <c r="P238" s="53">
        <f t="shared" si="158"/>
        <v>0</v>
      </c>
      <c r="Q238" s="55">
        <v>0</v>
      </c>
      <c r="R238" s="53">
        <f t="shared" si="160"/>
        <v>0</v>
      </c>
      <c r="S238" s="55">
        <v>0</v>
      </c>
      <c r="T238" s="53">
        <f t="shared" si="162"/>
        <v>0</v>
      </c>
    </row>
    <row r="239" spans="1:20" ht="15.5" x14ac:dyDescent="0.3">
      <c r="A239" s="12">
        <v>234</v>
      </c>
      <c r="B239" s="57" t="s">
        <v>305</v>
      </c>
      <c r="C239" s="13" t="s">
        <v>40</v>
      </c>
      <c r="D239" s="84" t="s">
        <v>41</v>
      </c>
      <c r="E239" s="14"/>
      <c r="F239" s="14"/>
      <c r="G239" s="14"/>
      <c r="H239" s="14">
        <v>33</v>
      </c>
      <c r="I239" s="14">
        <v>0</v>
      </c>
      <c r="J239" s="14">
        <v>33</v>
      </c>
      <c r="K239" s="87">
        <v>950</v>
      </c>
      <c r="L239" s="15">
        <f t="shared" si="146"/>
        <v>31350</v>
      </c>
      <c r="M239" s="55">
        <v>0</v>
      </c>
      <c r="N239" s="53">
        <f t="shared" si="156"/>
        <v>0</v>
      </c>
      <c r="O239" s="14">
        <v>33</v>
      </c>
      <c r="P239" s="53">
        <f t="shared" si="158"/>
        <v>31350</v>
      </c>
      <c r="Q239" s="55">
        <v>0</v>
      </c>
      <c r="R239" s="53">
        <f t="shared" si="160"/>
        <v>0</v>
      </c>
      <c r="S239" s="55">
        <v>0</v>
      </c>
      <c r="T239" s="53">
        <f t="shared" si="162"/>
        <v>0</v>
      </c>
    </row>
    <row r="240" spans="1:20" ht="15.5" x14ac:dyDescent="0.3">
      <c r="A240" s="12">
        <v>235</v>
      </c>
      <c r="B240" s="56" t="s">
        <v>306</v>
      </c>
      <c r="C240" s="13" t="s">
        <v>40</v>
      </c>
      <c r="D240" s="83" t="s">
        <v>315</v>
      </c>
      <c r="E240" s="14"/>
      <c r="F240" s="14"/>
      <c r="G240" s="14"/>
      <c r="H240" s="14">
        <v>4</v>
      </c>
      <c r="I240" s="14">
        <v>0</v>
      </c>
      <c r="J240" s="14">
        <v>4</v>
      </c>
      <c r="K240" s="88">
        <v>2500</v>
      </c>
      <c r="L240" s="15">
        <f t="shared" si="146"/>
        <v>10000</v>
      </c>
      <c r="M240" s="55">
        <v>0</v>
      </c>
      <c r="N240" s="53">
        <f t="shared" si="156"/>
        <v>0</v>
      </c>
      <c r="O240" s="14">
        <v>4</v>
      </c>
      <c r="P240" s="53">
        <f t="shared" si="158"/>
        <v>10000</v>
      </c>
      <c r="Q240" s="55">
        <v>0</v>
      </c>
      <c r="R240" s="53">
        <f t="shared" si="160"/>
        <v>0</v>
      </c>
      <c r="S240" s="55">
        <v>0</v>
      </c>
      <c r="T240" s="53">
        <f t="shared" si="162"/>
        <v>0</v>
      </c>
    </row>
    <row r="241" spans="1:23" ht="15.5" x14ac:dyDescent="0.3">
      <c r="A241" s="12">
        <v>236</v>
      </c>
      <c r="B241" s="56" t="s">
        <v>307</v>
      </c>
      <c r="C241" s="13" t="s">
        <v>40</v>
      </c>
      <c r="D241" s="83" t="s">
        <v>315</v>
      </c>
      <c r="E241" s="14"/>
      <c r="F241" s="14"/>
      <c r="G241" s="14"/>
      <c r="H241" s="14">
        <v>2</v>
      </c>
      <c r="I241" s="14">
        <v>0</v>
      </c>
      <c r="J241" s="14">
        <v>2</v>
      </c>
      <c r="K241" s="88">
        <v>2500</v>
      </c>
      <c r="L241" s="15">
        <f t="shared" si="146"/>
        <v>5000</v>
      </c>
      <c r="M241" s="55">
        <v>0</v>
      </c>
      <c r="N241" s="53">
        <f t="shared" si="156"/>
        <v>0</v>
      </c>
      <c r="O241" s="14">
        <v>2</v>
      </c>
      <c r="P241" s="53">
        <f t="shared" si="158"/>
        <v>5000</v>
      </c>
      <c r="Q241" s="55">
        <v>0</v>
      </c>
      <c r="R241" s="53">
        <f t="shared" si="160"/>
        <v>0</v>
      </c>
      <c r="S241" s="55">
        <v>0</v>
      </c>
      <c r="T241" s="53">
        <f t="shared" si="162"/>
        <v>0</v>
      </c>
    </row>
    <row r="242" spans="1:23" ht="15.5" x14ac:dyDescent="0.3">
      <c r="A242" s="12">
        <v>237</v>
      </c>
      <c r="B242" s="56" t="s">
        <v>308</v>
      </c>
      <c r="C242" s="13" t="s">
        <v>40</v>
      </c>
      <c r="D242" s="83" t="s">
        <v>315</v>
      </c>
      <c r="E242" s="14"/>
      <c r="F242" s="14"/>
      <c r="G242" s="14"/>
      <c r="H242" s="14">
        <v>7</v>
      </c>
      <c r="I242" s="14">
        <v>0</v>
      </c>
      <c r="J242" s="14">
        <v>7</v>
      </c>
      <c r="K242" s="88">
        <v>2500</v>
      </c>
      <c r="L242" s="15">
        <f t="shared" si="146"/>
        <v>17500</v>
      </c>
      <c r="M242" s="55">
        <v>0</v>
      </c>
      <c r="N242" s="53">
        <f t="shared" si="156"/>
        <v>0</v>
      </c>
      <c r="O242" s="14">
        <v>7</v>
      </c>
      <c r="P242" s="53">
        <f t="shared" si="158"/>
        <v>17500</v>
      </c>
      <c r="Q242" s="55">
        <v>0</v>
      </c>
      <c r="R242" s="53">
        <f t="shared" si="160"/>
        <v>0</v>
      </c>
      <c r="S242" s="55">
        <v>0</v>
      </c>
      <c r="T242" s="53">
        <f t="shared" si="162"/>
        <v>0</v>
      </c>
    </row>
    <row r="243" spans="1:23" ht="15.5" x14ac:dyDescent="0.3">
      <c r="A243" s="12">
        <v>238</v>
      </c>
      <c r="B243" s="56" t="s">
        <v>309</v>
      </c>
      <c r="C243" s="13" t="s">
        <v>40</v>
      </c>
      <c r="D243" s="83" t="s">
        <v>55</v>
      </c>
      <c r="E243" s="14"/>
      <c r="F243" s="14"/>
      <c r="G243" s="14"/>
      <c r="H243" s="14">
        <v>1</v>
      </c>
      <c r="I243" s="14">
        <v>0</v>
      </c>
      <c r="J243" s="14">
        <v>1</v>
      </c>
      <c r="K243" s="88">
        <v>420</v>
      </c>
      <c r="L243" s="15">
        <f t="shared" si="146"/>
        <v>420</v>
      </c>
      <c r="M243" s="55">
        <v>0</v>
      </c>
      <c r="N243" s="53">
        <f t="shared" si="156"/>
        <v>0</v>
      </c>
      <c r="O243" s="14">
        <v>1</v>
      </c>
      <c r="P243" s="53">
        <f t="shared" si="158"/>
        <v>420</v>
      </c>
      <c r="Q243" s="55">
        <v>0</v>
      </c>
      <c r="R243" s="53">
        <f t="shared" si="160"/>
        <v>0</v>
      </c>
      <c r="S243" s="55">
        <v>0</v>
      </c>
      <c r="T243" s="53">
        <f t="shared" si="162"/>
        <v>0</v>
      </c>
    </row>
    <row r="244" spans="1:23" ht="15.5" x14ac:dyDescent="0.3">
      <c r="A244" s="12">
        <v>239</v>
      </c>
      <c r="B244" s="56" t="s">
        <v>310</v>
      </c>
      <c r="C244" s="13" t="s">
        <v>40</v>
      </c>
      <c r="D244" s="83" t="s">
        <v>55</v>
      </c>
      <c r="E244" s="14"/>
      <c r="F244" s="14"/>
      <c r="G244" s="14"/>
      <c r="H244" s="14">
        <v>1</v>
      </c>
      <c r="I244" s="14">
        <v>0</v>
      </c>
      <c r="J244" s="14">
        <v>1</v>
      </c>
      <c r="K244" s="88">
        <v>420</v>
      </c>
      <c r="L244" s="15">
        <f t="shared" si="146"/>
        <v>420</v>
      </c>
      <c r="M244" s="55">
        <v>0</v>
      </c>
      <c r="N244" s="53">
        <f t="shared" si="156"/>
        <v>0</v>
      </c>
      <c r="O244" s="14">
        <v>1</v>
      </c>
      <c r="P244" s="53">
        <f t="shared" si="158"/>
        <v>420</v>
      </c>
      <c r="Q244" s="55">
        <v>0</v>
      </c>
      <c r="R244" s="53">
        <f t="shared" si="160"/>
        <v>0</v>
      </c>
      <c r="S244" s="55">
        <v>0</v>
      </c>
      <c r="T244" s="53">
        <f t="shared" si="162"/>
        <v>0</v>
      </c>
    </row>
    <row r="245" spans="1:23" ht="15.5" x14ac:dyDescent="0.3">
      <c r="A245" s="12">
        <v>240</v>
      </c>
      <c r="B245" s="56" t="s">
        <v>311</v>
      </c>
      <c r="C245" s="13" t="s">
        <v>40</v>
      </c>
      <c r="D245" s="83" t="s">
        <v>55</v>
      </c>
      <c r="E245" s="14"/>
      <c r="F245" s="14"/>
      <c r="G245" s="14"/>
      <c r="H245" s="14">
        <v>500</v>
      </c>
      <c r="I245" s="14">
        <v>0</v>
      </c>
      <c r="J245" s="14">
        <v>500</v>
      </c>
      <c r="K245" s="88">
        <v>1.6</v>
      </c>
      <c r="L245" s="15">
        <f t="shared" si="146"/>
        <v>800</v>
      </c>
      <c r="M245" s="55">
        <v>0</v>
      </c>
      <c r="N245" s="53">
        <f t="shared" si="156"/>
        <v>0</v>
      </c>
      <c r="O245" s="14">
        <v>500</v>
      </c>
      <c r="P245" s="53">
        <f t="shared" si="158"/>
        <v>800</v>
      </c>
      <c r="Q245" s="55">
        <v>0</v>
      </c>
      <c r="R245" s="53">
        <f t="shared" si="160"/>
        <v>0</v>
      </c>
      <c r="S245" s="55">
        <v>0</v>
      </c>
      <c r="T245" s="53">
        <f t="shared" si="162"/>
        <v>0</v>
      </c>
    </row>
    <row r="246" spans="1:23" ht="15.5" x14ac:dyDescent="0.3">
      <c r="A246" s="12">
        <v>241</v>
      </c>
      <c r="B246" s="56" t="s">
        <v>312</v>
      </c>
      <c r="C246" s="13" t="s">
        <v>40</v>
      </c>
      <c r="D246" s="83" t="s">
        <v>18</v>
      </c>
      <c r="E246" s="14"/>
      <c r="F246" s="14"/>
      <c r="G246" s="14"/>
      <c r="H246" s="14">
        <v>1</v>
      </c>
      <c r="I246" s="14">
        <v>0</v>
      </c>
      <c r="J246" s="14">
        <v>1</v>
      </c>
      <c r="K246" s="88">
        <v>2100</v>
      </c>
      <c r="L246" s="15">
        <f t="shared" si="146"/>
        <v>2100</v>
      </c>
      <c r="M246" s="55">
        <v>0</v>
      </c>
      <c r="N246" s="53">
        <f t="shared" si="156"/>
        <v>0</v>
      </c>
      <c r="O246" s="14">
        <v>1</v>
      </c>
      <c r="P246" s="53">
        <f t="shared" si="158"/>
        <v>2100</v>
      </c>
      <c r="Q246" s="55">
        <v>0</v>
      </c>
      <c r="R246" s="53">
        <f t="shared" si="160"/>
        <v>0</v>
      </c>
      <c r="S246" s="55">
        <v>0</v>
      </c>
      <c r="T246" s="53">
        <f t="shared" si="162"/>
        <v>0</v>
      </c>
    </row>
    <row r="247" spans="1:23" ht="15.5" x14ac:dyDescent="0.3">
      <c r="A247" s="12">
        <v>242</v>
      </c>
      <c r="B247" s="56" t="s">
        <v>313</v>
      </c>
      <c r="C247" s="13" t="s">
        <v>40</v>
      </c>
      <c r="D247" s="83" t="s">
        <v>18</v>
      </c>
      <c r="E247" s="14"/>
      <c r="F247" s="14"/>
      <c r="G247" s="14"/>
      <c r="H247" s="14">
        <v>10</v>
      </c>
      <c r="I247" s="14">
        <v>0</v>
      </c>
      <c r="J247" s="14">
        <v>10</v>
      </c>
      <c r="K247" s="88">
        <v>170</v>
      </c>
      <c r="L247" s="15">
        <f t="shared" si="146"/>
        <v>1700</v>
      </c>
      <c r="M247" s="55">
        <v>0</v>
      </c>
      <c r="N247" s="53">
        <f t="shared" si="156"/>
        <v>0</v>
      </c>
      <c r="O247" s="14">
        <v>10</v>
      </c>
      <c r="P247" s="53">
        <f t="shared" si="158"/>
        <v>1700</v>
      </c>
      <c r="Q247" s="55">
        <v>0</v>
      </c>
      <c r="R247" s="53">
        <f t="shared" si="160"/>
        <v>0</v>
      </c>
      <c r="S247" s="55">
        <v>0</v>
      </c>
      <c r="T247" s="53">
        <f t="shared" si="162"/>
        <v>0</v>
      </c>
    </row>
    <row r="248" spans="1:23" ht="15.5" x14ac:dyDescent="0.3">
      <c r="A248" s="12">
        <v>243</v>
      </c>
      <c r="B248" s="56" t="s">
        <v>314</v>
      </c>
      <c r="C248" s="13" t="s">
        <v>40</v>
      </c>
      <c r="D248" s="83" t="s">
        <v>41</v>
      </c>
      <c r="E248" s="14"/>
      <c r="F248" s="14"/>
      <c r="G248" s="14"/>
      <c r="H248" s="14">
        <v>3</v>
      </c>
      <c r="I248" s="14">
        <v>0</v>
      </c>
      <c r="J248" s="14">
        <v>3</v>
      </c>
      <c r="K248" s="88">
        <v>160</v>
      </c>
      <c r="L248" s="15">
        <f t="shared" si="146"/>
        <v>480</v>
      </c>
      <c r="M248" s="55">
        <v>3</v>
      </c>
      <c r="N248" s="53">
        <f t="shared" si="156"/>
        <v>480</v>
      </c>
      <c r="O248" s="55">
        <v>0</v>
      </c>
      <c r="P248" s="53">
        <f t="shared" si="158"/>
        <v>0</v>
      </c>
      <c r="Q248" s="55">
        <v>0</v>
      </c>
      <c r="R248" s="53">
        <f t="shared" si="160"/>
        <v>0</v>
      </c>
      <c r="S248" s="55">
        <v>0</v>
      </c>
      <c r="T248" s="53">
        <f t="shared" si="162"/>
        <v>0</v>
      </c>
    </row>
    <row r="249" spans="1:23" ht="14.5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9"/>
      <c r="L249" s="16">
        <f>SUM(L6:L248)</f>
        <v>4036133.0500000003</v>
      </c>
      <c r="M249" s="16" t="s">
        <v>19</v>
      </c>
      <c r="N249" s="3">
        <f>SUM(N6:N248)</f>
        <v>1048234.9900000001</v>
      </c>
      <c r="O249" s="16" t="s">
        <v>12</v>
      </c>
      <c r="P249" s="3">
        <f>SUM(P6:P248)</f>
        <v>1043835.0000000001</v>
      </c>
      <c r="Q249" s="16" t="s">
        <v>13</v>
      </c>
      <c r="R249" s="3">
        <f>SUM(R6:R248)</f>
        <v>974488.06</v>
      </c>
      <c r="S249" s="16" t="s">
        <v>14</v>
      </c>
      <c r="T249" s="3">
        <f>SUM(T6:T248)</f>
        <v>969575.00000000012</v>
      </c>
      <c r="U249" s="17"/>
      <c r="V249" s="17"/>
      <c r="W249" s="17"/>
    </row>
    <row r="250" spans="1:23" ht="20" x14ac:dyDescent="0.6">
      <c r="L250" s="91"/>
    </row>
    <row r="251" spans="1:23" ht="15.5" x14ac:dyDescent="0.35">
      <c r="L251" s="90"/>
    </row>
    <row r="252" spans="1:23" ht="14.5" x14ac:dyDescent="0.35">
      <c r="A252" s="4"/>
      <c r="B252" s="5" t="s">
        <v>22</v>
      </c>
      <c r="C252" s="5"/>
      <c r="D252" s="5"/>
      <c r="E252" s="6"/>
      <c r="F252" s="6" t="s">
        <v>290</v>
      </c>
      <c r="G252" s="6"/>
      <c r="H252" s="5"/>
      <c r="I252" s="5"/>
      <c r="J252" s="4"/>
      <c r="K252" s="6"/>
      <c r="L252" s="6" t="s">
        <v>22</v>
      </c>
      <c r="M252" s="6"/>
      <c r="N252" s="6"/>
      <c r="O252" s="4"/>
      <c r="P252" s="7"/>
      <c r="Q252" s="8" t="s">
        <v>22</v>
      </c>
      <c r="R252" s="8"/>
      <c r="S252" s="8"/>
      <c r="T252" s="8"/>
      <c r="U252" s="8"/>
      <c r="V252" s="8"/>
      <c r="W252" s="4"/>
    </row>
    <row r="253" spans="1:23" ht="15.5" x14ac:dyDescent="0.35">
      <c r="A253" s="29"/>
      <c r="B253" s="29" t="s">
        <v>23</v>
      </c>
      <c r="C253" s="29"/>
      <c r="D253" s="29"/>
      <c r="E253" s="30"/>
      <c r="F253" s="30" t="s">
        <v>291</v>
      </c>
      <c r="G253" s="30"/>
      <c r="H253" s="29"/>
      <c r="I253" s="29"/>
      <c r="J253" s="29"/>
      <c r="K253" s="30"/>
      <c r="L253" s="30" t="s">
        <v>74</v>
      </c>
      <c r="M253" s="30"/>
      <c r="N253" s="30"/>
      <c r="O253" s="29"/>
      <c r="P253" s="29"/>
      <c r="Q253" s="31" t="s">
        <v>28</v>
      </c>
      <c r="R253" s="31"/>
      <c r="S253" s="31"/>
      <c r="T253" s="31"/>
      <c r="U253" s="31"/>
      <c r="V253" s="31"/>
      <c r="W253" s="29"/>
    </row>
    <row r="254" spans="1:23" ht="15.5" x14ac:dyDescent="0.35">
      <c r="A254" s="29"/>
      <c r="B254" s="29" t="s">
        <v>24</v>
      </c>
      <c r="C254" s="29"/>
      <c r="D254" s="29"/>
      <c r="E254" s="30"/>
      <c r="F254" s="30" t="s">
        <v>292</v>
      </c>
      <c r="G254" s="30"/>
      <c r="H254" s="29"/>
      <c r="I254" s="29"/>
      <c r="J254" s="29"/>
      <c r="K254" s="30"/>
      <c r="L254" s="30" t="s">
        <v>25</v>
      </c>
      <c r="M254" s="30"/>
      <c r="N254" s="30"/>
      <c r="O254" s="29"/>
      <c r="P254" s="29"/>
      <c r="Q254" s="31" t="s">
        <v>26</v>
      </c>
      <c r="R254" s="31"/>
      <c r="S254" s="31"/>
      <c r="T254" s="31"/>
      <c r="U254" s="31"/>
      <c r="V254" s="31"/>
      <c r="W254" s="29"/>
    </row>
    <row r="255" spans="1:23" ht="15.5" x14ac:dyDescent="0.35">
      <c r="A255" s="29"/>
      <c r="B255" s="29" t="s">
        <v>27</v>
      </c>
      <c r="C255" s="29"/>
      <c r="D255" s="29"/>
      <c r="E255" s="30"/>
      <c r="F255" s="30" t="s">
        <v>293</v>
      </c>
      <c r="G255" s="30"/>
      <c r="H255" s="29"/>
      <c r="I255" s="29"/>
      <c r="J255" s="29"/>
      <c r="K255" s="30"/>
      <c r="L255" s="30" t="s">
        <v>15</v>
      </c>
      <c r="M255" s="30"/>
      <c r="N255" s="30"/>
      <c r="O255" s="29"/>
      <c r="P255" s="29"/>
      <c r="Q255" s="31" t="s">
        <v>16</v>
      </c>
      <c r="R255" s="31"/>
      <c r="S255" s="31"/>
      <c r="T255" s="31"/>
      <c r="U255" s="31"/>
      <c r="V255" s="31"/>
      <c r="W255" s="29"/>
    </row>
  </sheetData>
  <mergeCells count="18">
    <mergeCell ref="L4:L5"/>
    <mergeCell ref="B4:B5"/>
    <mergeCell ref="A249:K249"/>
    <mergeCell ref="C4:C5"/>
    <mergeCell ref="A1:S1"/>
    <mergeCell ref="A2:S2"/>
    <mergeCell ref="A3:S3"/>
    <mergeCell ref="A4:A5"/>
    <mergeCell ref="D4:D5"/>
    <mergeCell ref="M4:N4"/>
    <mergeCell ref="O4:P4"/>
    <mergeCell ref="Q4:R4"/>
    <mergeCell ref="S4:T4"/>
    <mergeCell ref="E4:G4"/>
    <mergeCell ref="H4:H5"/>
    <mergeCell ref="I4:I5"/>
    <mergeCell ref="J4:J5"/>
    <mergeCell ref="K4:K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topLeftCell="A3" zoomScale="80" zoomScaleNormal="80" workbookViewId="0">
      <selection activeCell="D13" sqref="D13"/>
    </sheetView>
  </sheetViews>
  <sheetFormatPr defaultRowHeight="36.5" customHeight="1" x14ac:dyDescent="0.3"/>
  <cols>
    <col min="2" max="2" width="29.1640625" customWidth="1"/>
    <col min="3" max="3" width="22.9140625" customWidth="1"/>
    <col min="4" max="4" width="21.58203125" customWidth="1"/>
    <col min="5" max="5" width="29.08203125" customWidth="1"/>
  </cols>
  <sheetData>
    <row r="1" spans="2:8" ht="36.5" customHeight="1" x14ac:dyDescent="0.3">
      <c r="B1" s="81" t="s">
        <v>264</v>
      </c>
      <c r="C1" s="81"/>
      <c r="D1" s="81"/>
      <c r="E1" s="81"/>
    </row>
    <row r="2" spans="2:8" ht="36.5" customHeight="1" x14ac:dyDescent="0.3">
      <c r="B2" s="81" t="s">
        <v>265</v>
      </c>
      <c r="C2" s="81"/>
      <c r="D2" s="81"/>
      <c r="E2" s="81"/>
    </row>
    <row r="3" spans="2:8" ht="36.5" customHeight="1" x14ac:dyDescent="0.3">
      <c r="B3" s="82" t="s">
        <v>272</v>
      </c>
      <c r="C3" s="82"/>
      <c r="D3" s="82"/>
      <c r="E3" s="82"/>
    </row>
    <row r="4" spans="2:8" ht="36.5" customHeight="1" x14ac:dyDescent="0.3">
      <c r="B4" s="80" t="s">
        <v>266</v>
      </c>
      <c r="C4" s="80"/>
      <c r="D4" s="80" t="s">
        <v>267</v>
      </c>
      <c r="E4" s="80"/>
    </row>
    <row r="5" spans="2:8" ht="36.5" customHeight="1" x14ac:dyDescent="0.3">
      <c r="B5" s="80"/>
      <c r="C5" s="80"/>
      <c r="D5" s="21" t="s">
        <v>0</v>
      </c>
      <c r="E5" s="21" t="s">
        <v>1</v>
      </c>
    </row>
    <row r="6" spans="2:8" ht="36.5" customHeight="1" x14ac:dyDescent="0.3">
      <c r="B6" s="80" t="s">
        <v>268</v>
      </c>
      <c r="C6" s="21" t="s">
        <v>2</v>
      </c>
      <c r="D6" s="41">
        <v>220</v>
      </c>
      <c r="E6" s="42">
        <v>1048234.9900000001</v>
      </c>
    </row>
    <row r="7" spans="2:8" ht="36.5" customHeight="1" x14ac:dyDescent="0.65">
      <c r="B7" s="80"/>
      <c r="C7" s="21" t="s">
        <v>3</v>
      </c>
      <c r="D7" s="43"/>
      <c r="E7" s="44"/>
    </row>
    <row r="8" spans="2:8" ht="36.5" customHeight="1" x14ac:dyDescent="0.3">
      <c r="B8" s="80" t="s">
        <v>269</v>
      </c>
      <c r="C8" s="21" t="s">
        <v>2</v>
      </c>
      <c r="D8" s="41">
        <v>218</v>
      </c>
      <c r="E8" s="42">
        <v>1043835.0000000001</v>
      </c>
    </row>
    <row r="9" spans="2:8" ht="36.5" customHeight="1" x14ac:dyDescent="0.3">
      <c r="B9" s="80"/>
      <c r="C9" s="21" t="s">
        <v>3</v>
      </c>
      <c r="D9" s="43"/>
      <c r="E9" s="42"/>
    </row>
    <row r="10" spans="2:8" ht="36.5" customHeight="1" x14ac:dyDescent="0.3">
      <c r="B10" s="80" t="s">
        <v>270</v>
      </c>
      <c r="C10" s="21" t="s">
        <v>2</v>
      </c>
      <c r="D10" s="41">
        <v>208</v>
      </c>
      <c r="E10" s="42">
        <v>974488.06</v>
      </c>
    </row>
    <row r="11" spans="2:8" ht="36.5" customHeight="1" x14ac:dyDescent="0.3">
      <c r="B11" s="80"/>
      <c r="C11" s="21" t="s">
        <v>3</v>
      </c>
      <c r="D11" s="43"/>
      <c r="E11" s="42"/>
    </row>
    <row r="12" spans="2:8" ht="36.5" customHeight="1" x14ac:dyDescent="0.3">
      <c r="B12" s="80" t="s">
        <v>271</v>
      </c>
      <c r="C12" s="21" t="s">
        <v>2</v>
      </c>
      <c r="D12" s="41">
        <v>208</v>
      </c>
      <c r="E12" s="42">
        <v>969575.00000000012</v>
      </c>
    </row>
    <row r="13" spans="2:8" ht="36.5" customHeight="1" x14ac:dyDescent="0.3">
      <c r="B13" s="80"/>
      <c r="C13" s="21" t="s">
        <v>3</v>
      </c>
      <c r="D13" s="43"/>
      <c r="E13" s="42"/>
      <c r="H13" s="45"/>
    </row>
    <row r="14" spans="2:8" ht="36.5" customHeight="1" x14ac:dyDescent="0.3">
      <c r="B14" s="21" t="s">
        <v>4</v>
      </c>
      <c r="C14" s="21"/>
      <c r="D14" s="2"/>
      <c r="E14" s="1">
        <f>SUM(E6:E13)</f>
        <v>4036133.0500000003</v>
      </c>
    </row>
  </sheetData>
  <mergeCells count="10">
    <mergeCell ref="B6:B7"/>
    <mergeCell ref="B8:B9"/>
    <mergeCell ref="B10:B11"/>
    <mergeCell ref="B12:B13"/>
    <mergeCell ref="B1:E1"/>
    <mergeCell ref="B2:E2"/>
    <mergeCell ref="B3:E3"/>
    <mergeCell ref="B4:B5"/>
    <mergeCell ref="C4:C5"/>
    <mergeCell ref="D4:E4"/>
  </mergeCells>
  <pageMargins left="0.11811023622047245" right="0.11811023622047245" top="0.15748031496062992" bottom="0.15748031496062992" header="0.31496062992125984" footer="0.31496062992125984"/>
  <pageSetup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ColWidth="8.58203125" defaultRowHeight="14.5" x14ac:dyDescent="0.35"/>
  <cols>
    <col min="1" max="16384" width="8.58203125" style="20"/>
  </cols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1แผนปฏิบัติการ</vt:lpstr>
      <vt:lpstr>2สรุปแผนปฏิบัติการ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2018-08-16T04:30:33Z</cp:lastPrinted>
  <dcterms:created xsi:type="dcterms:W3CDTF">2017-08-19T07:01:24Z</dcterms:created>
  <dcterms:modified xsi:type="dcterms:W3CDTF">2022-08-30T11:47:24Z</dcterms:modified>
</cp:coreProperties>
</file>